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715" windowHeight="12495" firstSheet="8" activeTab="9"/>
  </bookViews>
  <sheets>
    <sheet name="2016年度丰宁县一般公共预算收入决算总表 (1)" sheetId="2" r:id="rId1"/>
    <sheet name="2016年度丰宁县一般公共预算支出决算总表(2)" sheetId="15" r:id="rId2"/>
    <sheet name="2016年度丰宁县一般公共预算本级支出决算表（21）" sheetId="23" r:id="rId3"/>
    <sheet name="2016年一般公共预算本级基本支出决算表（22）" sheetId="24" r:id="rId4"/>
    <sheet name="2016年政府一般债务限额和余额情况决算表（23）" sheetId="25" r:id="rId5"/>
    <sheet name="2016年度丰宁县一般公共预算收入决算明细表 (3)" sheetId="1" r:id="rId6"/>
    <sheet name="2016年度丰宁县一般公共预算支出决算功能分类（4）" sheetId="3" r:id="rId7"/>
    <sheet name="2016年度丰宁县税收返还、一般性和专项性转移支付决算表（5）" sheetId="4" r:id="rId8"/>
    <sheet name="2016年度丰宁县一般公共预算专项转移支付分项目情况表（6）" sheetId="17" r:id="rId9"/>
    <sheet name="2016年度丰宁县一般公共预算专项转移支付分地区（25）" sheetId="27" r:id="rId10"/>
    <sheet name="2016年度丰宁县政府性基金收入决算 (7)" sheetId="5" r:id="rId11"/>
    <sheet name="2016年度丰宁县政府性基金支出决算 (8)" sheetId="6" r:id="rId12"/>
    <sheet name="2016年丰宁县政府性基金支出功能分类决算表（9）" sheetId="9" r:id="rId13"/>
    <sheet name="2016年度丰宁县政府性基金转移支付情况表（10）" sheetId="8" r:id="rId14"/>
    <sheet name="2016年度丰宁县政府性基金转移支付分项情况表（11）" sheetId="7" r:id="rId15"/>
    <sheet name="2016年政府专项债务限额和余额情况决算表 （24）" sheetId="26" r:id="rId16"/>
    <sheet name="2016年度丰宁县国有资本经营收入决算总表（12）" sheetId="10" r:id="rId17"/>
    <sheet name="2016年度丰宁县国有资本经营支出决算总表 (13)" sheetId="18" r:id="rId18"/>
    <sheet name="2016年度丰宁县国有资本经营支出功能分类决算表（14）" sheetId="21" r:id="rId19"/>
    <sheet name="2016年度丰宁县国有资本经营转移支付决算表（15）" sheetId="19" r:id="rId20"/>
    <sheet name="2016年度丰宁县国有资本经营转移支付分决算表（16）" sheetId="20" r:id="rId21"/>
    <sheet name="2016年度丰宁县社会保险基金收入情况表 (17)" sheetId="12" r:id="rId22"/>
    <sheet name="2016年度丰宁县社会保险基金支出情况表 (18)" sheetId="22" r:id="rId23"/>
    <sheet name="2016年度丰宁县地方政府债务余额情况表（19）" sheetId="13" r:id="rId24"/>
    <sheet name="2016年度三公经费情况表(20)" sheetId="14" r:id="rId25"/>
  </sheets>
  <externalReferences>
    <externalReference r:id="rId26"/>
  </externalReferences>
  <calcPr calcId="125725"/>
</workbook>
</file>

<file path=xl/calcChain.xml><?xml version="1.0" encoding="utf-8"?>
<calcChain xmlns="http://schemas.openxmlformats.org/spreadsheetml/2006/main">
  <c r="E35" i="21"/>
  <c r="D35"/>
  <c r="C35"/>
  <c r="E31"/>
  <c r="D31"/>
  <c r="C31"/>
  <c r="E29"/>
  <c r="D29"/>
  <c r="C29"/>
  <c r="E20"/>
  <c r="D20"/>
  <c r="C20"/>
  <c r="C9" s="1"/>
  <c r="E10"/>
  <c r="D10"/>
  <c r="D9" s="1"/>
  <c r="C10"/>
  <c r="E9"/>
  <c r="E7"/>
  <c r="D7"/>
  <c r="D6" s="1"/>
  <c r="D5" s="1"/>
  <c r="C7"/>
  <c r="E6"/>
  <c r="E5" s="1"/>
  <c r="C6"/>
  <c r="B5" i="20"/>
  <c r="B10" s="1"/>
  <c r="B5" i="19"/>
  <c r="B10" s="1"/>
  <c r="E35" i="18"/>
  <c r="D35"/>
  <c r="C35"/>
  <c r="E31"/>
  <c r="D31"/>
  <c r="C31"/>
  <c r="E29"/>
  <c r="D29"/>
  <c r="C29"/>
  <c r="E20"/>
  <c r="D20"/>
  <c r="C20"/>
  <c r="E10"/>
  <c r="D10"/>
  <c r="C10"/>
  <c r="E7"/>
  <c r="E6" s="1"/>
  <c r="D7"/>
  <c r="D6" s="1"/>
  <c r="C7"/>
  <c r="C6" s="1"/>
  <c r="B29" i="17"/>
  <c r="B25"/>
  <c r="E51" i="10"/>
  <c r="D51"/>
  <c r="C51"/>
  <c r="E45"/>
  <c r="D45"/>
  <c r="C45"/>
  <c r="E40"/>
  <c r="D40"/>
  <c r="C40"/>
  <c r="E8"/>
  <c r="E7" s="1"/>
  <c r="E6" s="1"/>
  <c r="E5" s="1"/>
  <c r="D8"/>
  <c r="C8"/>
  <c r="D7"/>
  <c r="D6" s="1"/>
  <c r="D5" s="1"/>
  <c r="C1389" i="3"/>
  <c r="C1384"/>
  <c r="C1379"/>
  <c r="C1377"/>
  <c r="C1375"/>
  <c r="C1374" s="1"/>
  <c r="C1362"/>
  <c r="C1356"/>
  <c r="C1350"/>
  <c r="C1320" s="1"/>
  <c r="C1336"/>
  <c r="C1321"/>
  <c r="C1316"/>
  <c r="C1302" s="1"/>
  <c r="C1312"/>
  <c r="C1303"/>
  <c r="C1300"/>
  <c r="C1285"/>
  <c r="C1272"/>
  <c r="C1263"/>
  <c r="C1243"/>
  <c r="C1222" s="1"/>
  <c r="C1223"/>
  <c r="C1212"/>
  <c r="C1210"/>
  <c r="C1207"/>
  <c r="C1201"/>
  <c r="C1191"/>
  <c r="C1184"/>
  <c r="C1183" s="1"/>
  <c r="C1180"/>
  <c r="C1174"/>
  <c r="C1167"/>
  <c r="C1157"/>
  <c r="C1156" s="1"/>
  <c r="C1149"/>
  <c r="C1142"/>
  <c r="C1135"/>
  <c r="C1126"/>
  <c r="C1112"/>
  <c r="C1107"/>
  <c r="C1091"/>
  <c r="C1080" s="1"/>
  <c r="C1081"/>
  <c r="C1077"/>
  <c r="C1072"/>
  <c r="C1065"/>
  <c r="C1060"/>
  <c r="C1050"/>
  <c r="C1040"/>
  <c r="C1009" s="1"/>
  <c r="C1010"/>
  <c r="C1006"/>
  <c r="C1002"/>
  <c r="C995"/>
  <c r="C988"/>
  <c r="C982"/>
  <c r="C971"/>
  <c r="C960"/>
  <c r="C932"/>
  <c r="C904"/>
  <c r="C878"/>
  <c r="C877" s="1"/>
  <c r="C875"/>
  <c r="C873"/>
  <c r="C871"/>
  <c r="C868"/>
  <c r="C866"/>
  <c r="C854"/>
  <c r="C853" s="1"/>
  <c r="C851"/>
  <c r="C836"/>
  <c r="C834"/>
  <c r="C832"/>
  <c r="C826"/>
  <c r="C824"/>
  <c r="C822"/>
  <c r="C819"/>
  <c r="C816"/>
  <c r="C810"/>
  <c r="C804"/>
  <c r="C798"/>
  <c r="C789"/>
  <c r="C785"/>
  <c r="C776"/>
  <c r="C775" s="1"/>
  <c r="C773"/>
  <c r="C763"/>
  <c r="C759"/>
  <c r="C756"/>
  <c r="C746"/>
  <c r="C734"/>
  <c r="C730"/>
  <c r="C717"/>
  <c r="C712"/>
  <c r="C711"/>
  <c r="C709"/>
  <c r="C706"/>
  <c r="C703"/>
  <c r="C700"/>
  <c r="C697"/>
  <c r="C694"/>
  <c r="C689"/>
  <c r="C684"/>
  <c r="C676"/>
  <c r="C669"/>
  <c r="C663"/>
  <c r="C655"/>
  <c r="C644"/>
  <c r="C640"/>
  <c r="C631"/>
  <c r="C629"/>
  <c r="C621"/>
  <c r="C610"/>
  <c r="C596"/>
  <c r="C595"/>
  <c r="C591"/>
  <c r="C580"/>
  <c r="C569"/>
  <c r="C561"/>
  <c r="C547"/>
  <c r="C546" s="1"/>
  <c r="C541"/>
  <c r="C538"/>
  <c r="C534"/>
  <c r="C527"/>
  <c r="C522"/>
  <c r="C517"/>
  <c r="C511"/>
  <c r="C505"/>
  <c r="C496"/>
  <c r="C491"/>
  <c r="C490" s="1"/>
  <c r="C488"/>
  <c r="C481"/>
  <c r="C475"/>
  <c r="C471"/>
  <c r="C467"/>
  <c r="C463"/>
  <c r="C457"/>
  <c r="C450"/>
  <c r="C441"/>
  <c r="C436"/>
  <c r="C435"/>
  <c r="C432"/>
  <c r="C423"/>
  <c r="C415"/>
  <c r="C407"/>
  <c r="C398"/>
  <c r="C389"/>
  <c r="C375"/>
  <c r="C366"/>
  <c r="C354"/>
  <c r="C347"/>
  <c r="C325"/>
  <c r="C315"/>
  <c r="C314" s="1"/>
  <c r="C312"/>
  <c r="C303"/>
  <c r="C301"/>
  <c r="C299"/>
  <c r="C297"/>
  <c r="C296" s="1"/>
  <c r="C294"/>
  <c r="C289"/>
  <c r="C287"/>
  <c r="C283"/>
  <c r="C277"/>
  <c r="C270"/>
  <c r="C267"/>
  <c r="C260"/>
  <c r="C259"/>
  <c r="C256"/>
  <c r="C250"/>
  <c r="C244"/>
  <c r="C238"/>
  <c r="C232"/>
  <c r="C226"/>
  <c r="C219"/>
  <c r="C211"/>
  <c r="C204"/>
  <c r="C198"/>
  <c r="C189"/>
  <c r="C182"/>
  <c r="C175"/>
  <c r="C162"/>
  <c r="C152"/>
  <c r="C140"/>
  <c r="C129"/>
  <c r="C120"/>
  <c r="C105"/>
  <c r="C95"/>
  <c r="C86"/>
  <c r="C74"/>
  <c r="C63"/>
  <c r="C52"/>
  <c r="C40"/>
  <c r="C28"/>
  <c r="C19"/>
  <c r="C7"/>
  <c r="C6" s="1"/>
  <c r="C5" i="21" l="1"/>
  <c r="C9" i="18"/>
  <c r="C5" s="1"/>
  <c r="D9"/>
  <c r="E9"/>
  <c r="E5" s="1"/>
  <c r="C7" i="10"/>
  <c r="C6" s="1"/>
  <c r="C5" s="1"/>
  <c r="D5" i="18"/>
  <c r="C5" i="3"/>
</calcChain>
</file>

<file path=xl/sharedStrings.xml><?xml version="1.0" encoding="utf-8"?>
<sst xmlns="http://schemas.openxmlformats.org/spreadsheetml/2006/main" count="7585" uniqueCount="2647">
  <si>
    <t>决算04表</t>
  </si>
  <si>
    <t>单位:万元</t>
  </si>
  <si>
    <t>预算科目</t>
  </si>
  <si>
    <t>决算数</t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</si>
  <si>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</si>
  <si>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</si>
  <si>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</si>
  <si>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</si>
  <si>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</si>
  <si>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</si>
  <si>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联营企业增值税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</si>
  <si>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</si>
  <si>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</si>
  <si>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</si>
  <si>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</si>
  <si>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残疾人就业增值税退税</t>
  </si>
  <si>
    <t xml:space="preserve">      软件增值税退税</t>
  </si>
  <si>
    <t xml:space="preserve">      宣传文化单位增值税退税</t>
  </si>
  <si>
    <t xml:space="preserve">      森工综合利用增值税退税</t>
  </si>
  <si>
    <t xml:space="preserve">      核电站增值税退税</t>
  </si>
  <si>
    <t xml:space="preserve">      水电增值税退税</t>
  </si>
  <si>
    <t xml:space="preserve">      资源综合利用增值税退税</t>
  </si>
  <si>
    <t xml:space="preserve">      其他增值税退税</t>
  </si>
  <si>
    <t xml:space="preserve">      免抵调增增值税</t>
  </si>
  <si>
    <t xml:space="preserve">      成品油价格和税费改革增值税划出</t>
  </si>
  <si>
    <t xml:space="preserve">      营改增试点国内增值税划入</t>
  </si>
  <si>
    <t xml:space="preserve">      营改增试点国内增值税划出(地方)</t>
  </si>
  <si>
    <t xml:space="preserve">      营改增试点国内增值税划入(地方)</t>
  </si>
  <si>
    <t xml:space="preserve">    改征增值税(项)</t>
  </si>
  <si>
    <t xml:space="preserve">      改征增值税(目)</t>
  </si>
  <si>
    <t xml:space="preserve">      中国铁路总公司改征增值税收入</t>
  </si>
  <si>
    <t xml:space="preserve">      改征增值税税款滞纳金、罚款收入</t>
  </si>
  <si>
    <t xml:space="preserve">      改征增值税国内退税</t>
  </si>
  <si>
    <t xml:space="preserve">      免抵调增改征增值税</t>
  </si>
  <si>
    <t xml:space="preserve">      营改增试点改征增值税划出</t>
  </si>
  <si>
    <t xml:space="preserve">      营改增试点改征增值税划出(地方)</t>
  </si>
  <si>
    <t xml:space="preserve">      营改增试点改征增值税划入(地方)</t>
  </si>
  <si>
    <t xml:space="preserve">  营业税</t>
  </si>
  <si>
    <t xml:space="preserve">    金融保险业营业税(中央)</t>
  </si>
  <si>
    <t xml:space="preserve">    金融保险业营业税(地方)</t>
  </si>
  <si>
    <t xml:space="preserve">      交强险营业税</t>
  </si>
  <si>
    <t xml:space="preserve">      其他金融保险业营业税(地方)</t>
  </si>
  <si>
    <t xml:space="preserve">    一般营业税</t>
  </si>
  <si>
    <t xml:space="preserve">    营业税税款滞纳金、罚款收入</t>
  </si>
  <si>
    <t xml:space="preserve">    营业税退税</t>
  </si>
  <si>
    <t xml:space="preserve">    营业税划出</t>
  </si>
  <si>
    <t xml:space="preserve">    营业税划出(地方)</t>
  </si>
  <si>
    <t xml:space="preserve">    营业税划入(地方)</t>
  </si>
  <si>
    <t xml:space="preserve">  企业所得税</t>
  </si>
  <si>
    <t xml:space="preserve">    国有冶金工业所得税</t>
  </si>
  <si>
    <t xml:space="preserve">    国有有色金属工业所得税</t>
  </si>
  <si>
    <t xml:space="preserve">    国有煤炭工业所得税</t>
  </si>
  <si>
    <t xml:space="preserve">    国有电力工业所得税</t>
  </si>
  <si>
    <t xml:space="preserve">    国有石油和化学工业所得税</t>
  </si>
  <si>
    <t xml:space="preserve">    国有机械工业所得税</t>
  </si>
  <si>
    <t xml:space="preserve">    国有汽车工业所得税</t>
  </si>
  <si>
    <t xml:space="preserve">    国有核工业所得税</t>
  </si>
  <si>
    <t xml:space="preserve">    国有航空工业所得税</t>
  </si>
  <si>
    <t xml:space="preserve">    国有航天工业所得税</t>
  </si>
  <si>
    <t xml:space="preserve">    国有电子工业所得税</t>
  </si>
  <si>
    <t xml:space="preserve">    国有兵器工业所得税</t>
  </si>
  <si>
    <t xml:space="preserve">    国有船舶工业所得税</t>
  </si>
  <si>
    <t xml:space="preserve">    国有建筑材料工业所得税</t>
  </si>
  <si>
    <t xml:space="preserve">    国有烟草企业所得税</t>
  </si>
  <si>
    <t xml:space="preserve">    国有纺织企业所得税</t>
  </si>
  <si>
    <t xml:space="preserve">    国有铁道企业所得税</t>
  </si>
  <si>
    <t xml:space="preserve">      中国铁路总公司集中缴纳的铁路运输企业所得税</t>
  </si>
  <si>
    <t xml:space="preserve">      其他国有铁道企业所得税</t>
  </si>
  <si>
    <t xml:space="preserve">    国有交通企业所得税</t>
  </si>
  <si>
    <t xml:space="preserve">    国有民航企业所得税</t>
  </si>
  <si>
    <t xml:space="preserve">    国有外贸企业所得税</t>
  </si>
  <si>
    <t xml:space="preserve">    国有银行所得税</t>
  </si>
  <si>
    <t xml:space="preserve">      其他国有银行所得税</t>
  </si>
  <si>
    <t xml:space="preserve">    国有非银行金融企业所得税</t>
  </si>
  <si>
    <t xml:space="preserve">      其他国有非银行金融企业所得税</t>
  </si>
  <si>
    <t xml:space="preserve">    国有保险企业所得税</t>
  </si>
  <si>
    <t xml:space="preserve">    国有文教企业所得税</t>
  </si>
  <si>
    <t xml:space="preserve">      国有电影企业所得税</t>
  </si>
  <si>
    <t xml:space="preserve">      国有出版企业所得税</t>
  </si>
  <si>
    <t xml:space="preserve">      其他国有文教企业所得税</t>
  </si>
  <si>
    <t xml:space="preserve">    国有水产企业所得税</t>
  </si>
  <si>
    <t xml:space="preserve">    国有森林工业企业所得税</t>
  </si>
  <si>
    <t xml:space="preserve">    国有电信企业所得税</t>
  </si>
  <si>
    <t xml:space="preserve">    国有农垦企业所得税</t>
  </si>
  <si>
    <t xml:space="preserve">    其他国有企业所得税</t>
  </si>
  <si>
    <t xml:space="preserve">    集体企业所得税</t>
  </si>
  <si>
    <t xml:space="preserve">    股份制企业所得税</t>
  </si>
  <si>
    <t xml:space="preserve">      跨省合资铁路企业所得税</t>
  </si>
  <si>
    <t xml:space="preserve">      其他股份制企业所得税</t>
  </si>
  <si>
    <t xml:space="preserve">    联营企业所得税</t>
  </si>
  <si>
    <t xml:space="preserve">    港澳台和外商投资企业所得税</t>
  </si>
  <si>
    <t xml:space="preserve">      其他港澳台和外商投资企业所得税</t>
  </si>
  <si>
    <t xml:space="preserve">    私营企业所得税</t>
  </si>
  <si>
    <t xml:space="preserve">    其他企业所得税</t>
  </si>
  <si>
    <t xml:space="preserve">    分支机构预缴所得税</t>
  </si>
  <si>
    <t xml:space="preserve">      国有企业分支机构预缴所得税</t>
  </si>
  <si>
    <t xml:space="preserve">      股份制企业分支机构预缴所得税</t>
  </si>
  <si>
    <t xml:space="preserve">      港澳台和外商投资企业分支机构预缴所得税</t>
  </si>
  <si>
    <t xml:space="preserve">      其他企业分支机构预缴所得税</t>
  </si>
  <si>
    <t xml:space="preserve">    总机构预缴所得税</t>
  </si>
  <si>
    <t xml:space="preserve">      国有企业总机构预缴所得税</t>
  </si>
  <si>
    <t xml:space="preserve">      股份制企业总机构预缴所得税</t>
  </si>
  <si>
    <t xml:space="preserve">      港澳台和外商投资企业总机构预缴所得税</t>
  </si>
  <si>
    <t xml:space="preserve">      其他企业总机构预缴所得税</t>
  </si>
  <si>
    <t xml:space="preserve">    总机构汇算清缴所得税</t>
  </si>
  <si>
    <t xml:space="preserve">      国有企业总机构汇算清缴所得税</t>
  </si>
  <si>
    <t xml:space="preserve">      股份制企业总机构汇算清缴所得税</t>
  </si>
  <si>
    <t xml:space="preserve">      港澳台和外商投资企业总机构汇算清缴所得税</t>
  </si>
  <si>
    <t xml:space="preserve">      其他企业总机构汇算清缴所得税</t>
  </si>
  <si>
    <t xml:space="preserve">    跨市县分支机构预缴所得税</t>
  </si>
  <si>
    <t xml:space="preserve">    跨市县总机构预缴所得税</t>
  </si>
  <si>
    <t xml:space="preserve">    跨市县总机构汇算清缴所得税</t>
  </si>
  <si>
    <t xml:space="preserve">    跨市县分支机构汇算清缴所得税</t>
  </si>
  <si>
    <t xml:space="preserve">      国有企业分支机构汇算清缴所得税</t>
  </si>
  <si>
    <t xml:space="preserve">      股份制企业分支机构汇算清缴所得税</t>
  </si>
  <si>
    <t xml:space="preserve">      港澳台和外商投资企业分支机构汇算清缴所得税</t>
  </si>
  <si>
    <t xml:space="preserve">      其他企业分支机构汇算清缴所得税</t>
  </si>
  <si>
    <t xml:space="preserve">    分支机构汇算清缴所得税</t>
  </si>
  <si>
    <t xml:space="preserve">    企业所得税税款滞纳金、罚款、加收利息收入</t>
  </si>
  <si>
    <t xml:space="preserve">      内资企业所得税税款滞纳金、罚款、加收利息收入</t>
  </si>
  <si>
    <t xml:space="preserve">      港澳台和外商投资企业所得税税款滞纳金、罚款、加收利息收入</t>
  </si>
  <si>
    <t xml:space="preserve">  企业所得税退税</t>
  </si>
  <si>
    <t xml:space="preserve">    国有冶金工业所得税退税</t>
  </si>
  <si>
    <t xml:space="preserve">    国有有色金属工业所得税退税</t>
  </si>
  <si>
    <t xml:space="preserve">    国有煤炭工业所得税退税</t>
  </si>
  <si>
    <t xml:space="preserve">    国有电力工业所得税退税</t>
  </si>
  <si>
    <t xml:space="preserve">    国有石油和化学工业所得税退税</t>
  </si>
  <si>
    <t xml:space="preserve">    国有机械工业所得税退税</t>
  </si>
  <si>
    <t xml:space="preserve">    国有汽车工业所得税退税</t>
  </si>
  <si>
    <t xml:space="preserve">    国有核工业所得税退税</t>
  </si>
  <si>
    <t xml:space="preserve">    国有航空工业所得税退税</t>
  </si>
  <si>
    <t xml:space="preserve">    国有航天工业所得税退税</t>
  </si>
  <si>
    <t xml:space="preserve">    国有电子工业所得税退税</t>
  </si>
  <si>
    <t xml:space="preserve">    国有兵器工业所得税退税</t>
  </si>
  <si>
    <t xml:space="preserve">    国有船舶工业所得税退税</t>
  </si>
  <si>
    <t xml:space="preserve">    国有建筑材料工业所得税退税</t>
  </si>
  <si>
    <t xml:space="preserve">    国有烟草企业所得税退税</t>
  </si>
  <si>
    <t xml:space="preserve">    国有纺织企业所得税退税</t>
  </si>
  <si>
    <t xml:space="preserve">    国有铁道企业所得税退税</t>
  </si>
  <si>
    <t xml:space="preserve">    国有交通企业所得税退税</t>
  </si>
  <si>
    <t xml:space="preserve">    国有民航企业所得税退税</t>
  </si>
  <si>
    <t xml:space="preserve">    国有外贸企业所得税退税</t>
  </si>
  <si>
    <t xml:space="preserve">    国有银行所得税退税</t>
  </si>
  <si>
    <t xml:space="preserve">      其他国有银行所得税退税</t>
  </si>
  <si>
    <t xml:space="preserve">    国有非银行金融企业所得税退税</t>
  </si>
  <si>
    <t xml:space="preserve">      其他国有非银行金融企业所得税退税</t>
  </si>
  <si>
    <t xml:space="preserve">    国有保险企业所得税退税</t>
  </si>
  <si>
    <t xml:space="preserve">    国有文教企业所得税退税</t>
  </si>
  <si>
    <t xml:space="preserve">      国有电影企业所得税退税</t>
  </si>
  <si>
    <t xml:space="preserve">      国有出版企业所得税退税</t>
  </si>
  <si>
    <t xml:space="preserve">      其他国有文教企业所得税退税</t>
  </si>
  <si>
    <t xml:space="preserve">    国有水产企业所得税退税</t>
  </si>
  <si>
    <t xml:space="preserve">    国有森林工业企业所得税退税</t>
  </si>
  <si>
    <t xml:space="preserve">    国有电信企业所得税退税</t>
  </si>
  <si>
    <t xml:space="preserve">    其他国有企业所得税退税</t>
  </si>
  <si>
    <t xml:space="preserve">    集体企业所得税退税</t>
  </si>
  <si>
    <t xml:space="preserve">    股份制企业所得税退税</t>
  </si>
  <si>
    <t xml:space="preserve">      其他股份制企业所得税退税</t>
  </si>
  <si>
    <t xml:space="preserve">    联营企业所得税退税</t>
  </si>
  <si>
    <t xml:space="preserve">    私营企业所得税退税</t>
  </si>
  <si>
    <t xml:space="preserve">    跨省市总分机构企业所得税退税</t>
  </si>
  <si>
    <t xml:space="preserve">      国有跨省市总分机构企业所得税退税</t>
  </si>
  <si>
    <t xml:space="preserve">      股份制跨省市总分机构企业所得税退税</t>
  </si>
  <si>
    <t xml:space="preserve">      港澳台和外商投资跨省市总分机构企业所得税退税</t>
  </si>
  <si>
    <t xml:space="preserve">      其他跨省市总分机构企业所得税退税</t>
  </si>
  <si>
    <t xml:space="preserve">    跨市县总分机构企业所得税退税</t>
  </si>
  <si>
    <t xml:space="preserve">      国有跨市县总分机构企业所得税退税</t>
  </si>
  <si>
    <t xml:space="preserve">      股份制跨市县总分机构企业所得税退税</t>
  </si>
  <si>
    <t xml:space="preserve">      港澳台和外商投资跨市县总分机构企业所得税退税</t>
  </si>
  <si>
    <t xml:space="preserve">      其他跨市县总分机构企业所得税退税</t>
  </si>
  <si>
    <t xml:space="preserve">    其他企业所得税退税</t>
  </si>
  <si>
    <t xml:space="preserve">  个人所得税(款)</t>
  </si>
  <si>
    <t xml:space="preserve">    个人所得税(项)</t>
  </si>
  <si>
    <t xml:space="preserve">      储蓄存款利息所得税</t>
  </si>
  <si>
    <t xml:space="preserve">      其他个人所得税</t>
  </si>
  <si>
    <t xml:space="preserve">    个人所得税税款滞纳金、罚款收入</t>
  </si>
  <si>
    <t xml:space="preserve">  资源税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</si>
  <si>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</si>
  <si>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</si>
  <si>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</si>
  <si>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</si>
  <si>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中国铁路总公司集中缴纳的铁路运输企业城市维护建设税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</si>
  <si>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</si>
  <si>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</si>
  <si>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</si>
  <si>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联营企业城市维护建设税</t>
  </si>
  <si>
    <t xml:space="preserve">    港澳台和外商投资企业城市维护建设税</t>
  </si>
  <si>
    <t xml:space="preserve">    私营企业城市维护建设税</t>
  </si>
  <si>
    <t xml:space="preserve">    其他城市维护建设税</t>
  </si>
  <si>
    <t xml:space="preserve">    城市维护建设税税款滞纳金、罚款收入</t>
  </si>
  <si>
    <t xml:space="preserve">    成品油价格和税费改革城市维护建设税划出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</si>
  <si>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</si>
  <si>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</si>
  <si>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</si>
  <si>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</si>
  <si>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联营企业房产税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</si>
  <si>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</si>
  <si>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</si>
  <si>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</si>
  <si>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</si>
  <si>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</si>
  <si>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</si>
  <si>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</si>
  <si>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</si>
  <si>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</si>
  <si>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集体企业城镇土地使用税</t>
  </si>
  <si>
    <t xml:space="preserve">    股份制企业城镇土地使用税</t>
  </si>
  <si>
    <t xml:space="preserve">    联营企业城镇土地使用税</t>
  </si>
  <si>
    <t xml:space="preserve">    私营企业城镇土地使用税</t>
  </si>
  <si>
    <t xml:space="preserve">    港澳台和外商投资企业城镇土地使用税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</si>
  <si>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</si>
  <si>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</si>
  <si>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</si>
  <si>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国有企业土地增值税</t>
  </si>
  <si>
    <t xml:space="preserve">    集体企业土地增值税</t>
  </si>
  <si>
    <t xml:space="preserve">    股份制企业土地增值税</t>
  </si>
  <si>
    <t xml:space="preserve">    联营企业土地增值税</t>
  </si>
  <si>
    <t xml:space="preserve">    港澳台和外商投资企业土地增值税</t>
  </si>
  <si>
    <t xml:space="preserve">    私营企业土地增值税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</si>
  <si>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</si>
  <si>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</si>
  <si>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</si>
  <si>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</si>
  <si>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  车船税税款滞纳金、罚款收入</t>
  </si>
  <si>
    <t xml:space="preserve">  耕地占用税(款)</t>
  </si>
  <si>
    <t xml:space="preserve">    耕地占用税(项)</t>
  </si>
  <si>
    <t xml:space="preserve">    耕地占用税退税</t>
  </si>
  <si>
    <t xml:space="preserve">    耕地占用税税款滞纳金、罚款收入</t>
  </si>
  <si>
    <t xml:space="preserve">  契税(款)</t>
  </si>
  <si>
    <t xml:space="preserve">    契税(项)</t>
  </si>
  <si>
    <t xml:space="preserve">    契税税款滞纳金、罚款收入</t>
  </si>
  <si>
    <t xml:space="preserve">  烟叶税(款)</t>
  </si>
  <si>
    <t xml:space="preserve">    烟叶税(项)</t>
  </si>
  <si>
    <t xml:space="preserve">    烟叶税税款滞纳金、罚款收入</t>
  </si>
  <si>
    <t xml:space="preserve">  其他税收收入</t>
  </si>
  <si>
    <t>非税收入</t>
  </si>
  <si>
    <t xml:space="preserve">  专项收入</t>
  </si>
  <si>
    <t xml:space="preserve">    排污费收入(项)</t>
  </si>
  <si>
    <t xml:space="preserve">      排污费收入(目)</t>
  </si>
  <si>
    <t xml:space="preserve">      海洋工程排污费收入</t>
  </si>
  <si>
    <t xml:space="preserve">    水资源费收入</t>
  </si>
  <si>
    <t xml:space="preserve">      三峡电站水资源费收入</t>
  </si>
  <si>
    <t xml:space="preserve">      其他水资源费收入</t>
  </si>
  <si>
    <t xml:space="preserve">    教育费附加收入(项)</t>
  </si>
  <si>
    <t xml:space="preserve">      教育费附加收入(目)</t>
  </si>
  <si>
    <t xml:space="preserve">      成品油价格和税费改革教育费附加收入划出</t>
  </si>
  <si>
    <t xml:space="preserve">      中国铁路总公司集中缴纳的铁路运输企业教育费附加</t>
  </si>
  <si>
    <t xml:space="preserve">      教育费附加滞纳金、罚款收入</t>
  </si>
  <si>
    <t xml:space="preserve">    场外核应急准备收入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</si>
  <si>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</si>
  <si>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</si>
  <si>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</si>
  <si>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</si>
  <si>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农田水利建设资金收入</t>
  </si>
  <si>
    <t xml:space="preserve">    育林基金收入</t>
  </si>
  <si>
    <t xml:space="preserve">    森林植被恢复费</t>
  </si>
  <si>
    <t xml:space="preserve">    水利建设专项收入</t>
  </si>
  <si>
    <t xml:space="preserve">    其他专项收入(项)</t>
  </si>
  <si>
    <t xml:space="preserve">      广告收入</t>
  </si>
  <si>
    <t xml:space="preserve">      其他专项收入(目)</t>
  </si>
  <si>
    <t xml:space="preserve">  行政事业性收费收入</t>
  </si>
  <si>
    <t xml:space="preserve">    公安行政事业性收费收入</t>
  </si>
  <si>
    <t xml:space="preserve">      外国人签证费</t>
  </si>
  <si>
    <t xml:space="preserve">      外国人证件费</t>
  </si>
  <si>
    <t xml:space="preserve">      公民出入境证件费</t>
  </si>
  <si>
    <t xml:space="preserve">      中国国籍申请手续费</t>
  </si>
  <si>
    <t xml:space="preserve">      口岸以外边防检查监护费</t>
  </si>
  <si>
    <t xml:space="preserve">      户籍管理证件工本费</t>
  </si>
  <si>
    <t xml:space="preserve">      居民身份证工本费</t>
  </si>
  <si>
    <t xml:space="preserve">      机动车号牌工本费</t>
  </si>
  <si>
    <t xml:space="preserve">      机动车行驶证工本费</t>
  </si>
  <si>
    <t xml:space="preserve">      机动车登记证书工本费</t>
  </si>
  <si>
    <t xml:space="preserve">      机动车抵押登记费</t>
  </si>
  <si>
    <t xml:space="preserve">      机动车安全技术检验费</t>
  </si>
  <si>
    <t xml:space="preserve">      驾驶证工本费</t>
  </si>
  <si>
    <t xml:space="preserve">      驾驶许可考试费</t>
  </si>
  <si>
    <t xml:space="preserve">      临时入境机动车号牌和行驶证工本费</t>
  </si>
  <si>
    <t xml:space="preserve">      临时机动车驾驶证工本费</t>
  </si>
  <si>
    <t xml:space="preserve">      保安员资格考试费</t>
  </si>
  <si>
    <t xml:space="preserve">      消防职业技能鉴定考务考试费</t>
  </si>
  <si>
    <t xml:space="preserve">      其他缴入国库的公安行政事业性收费</t>
  </si>
  <si>
    <t xml:space="preserve">    法院行政事业性收费收入</t>
  </si>
  <si>
    <t xml:space="preserve">      诉讼费</t>
  </si>
  <si>
    <t xml:space="preserve">      其他缴入国库的法院行政事业性收费</t>
  </si>
  <si>
    <t xml:space="preserve">    司法行政事业性收费收入</t>
  </si>
  <si>
    <t xml:space="preserve">      公证费</t>
  </si>
  <si>
    <t xml:space="preserve">      司法考试考务费</t>
  </si>
  <si>
    <t xml:space="preserve">      其他缴入国库的司法行政事业性收费</t>
  </si>
  <si>
    <t xml:space="preserve">    外交行政事业性收费收入</t>
  </si>
  <si>
    <t xml:space="preserve">      护照费</t>
  </si>
  <si>
    <t xml:space="preserve">      认证费</t>
  </si>
  <si>
    <t xml:space="preserve">      签证费</t>
  </si>
  <si>
    <t xml:space="preserve">      驻外使领馆公证翻译费</t>
  </si>
  <si>
    <t xml:space="preserve">      其他缴入国库的外交行政事业性收费</t>
  </si>
  <si>
    <t xml:space="preserve">    工商行政事业性收费收入</t>
  </si>
  <si>
    <t xml:space="preserve">      商标注册收费</t>
  </si>
  <si>
    <t xml:space="preserve">      其他缴入国库的工商行政事业性收费</t>
  </si>
  <si>
    <t xml:space="preserve">    商贸行政事业性收费收入</t>
  </si>
  <si>
    <t xml:space="preserve">      证书工本费</t>
  </si>
  <si>
    <t xml:space="preserve">      其他缴入国库的商贸行政事业性收费</t>
  </si>
  <si>
    <t xml:space="preserve">    财政行政事业性收费收入</t>
  </si>
  <si>
    <t xml:space="preserve">      考试考务费</t>
  </si>
  <si>
    <t xml:space="preserve">      其他缴入国库的财政行政事业性收费</t>
  </si>
  <si>
    <t xml:space="preserve">    税务行政事业性收费收入</t>
  </si>
  <si>
    <t xml:space="preserve">      缴入国库的税务行政事业性收费</t>
  </si>
  <si>
    <t xml:space="preserve">    审计行政事业性收费收入</t>
  </si>
  <si>
    <t xml:space="preserve">      其他缴入国库的审计行政事业性收费</t>
  </si>
  <si>
    <t xml:space="preserve">    人口和计划生育行政事业性收费收入</t>
  </si>
  <si>
    <t xml:space="preserve">      社会抚养费</t>
  </si>
  <si>
    <t xml:space="preserve">      其他缴入国库的人口和计划生育行政事业性收费</t>
  </si>
  <si>
    <t xml:space="preserve">    外专局行政事业性收费收入</t>
  </si>
  <si>
    <t xml:space="preserve">      出国培训备选人员外语考务费、考试费</t>
  </si>
  <si>
    <t xml:space="preserve">      其他缴入国库的外专局行政事业性收费</t>
  </si>
  <si>
    <t xml:space="preserve">    保密行政事业性收费收入</t>
  </si>
  <si>
    <t xml:space="preserve">      其他缴入国库的保密行政事业性收费</t>
  </si>
  <si>
    <t xml:space="preserve">    质量监督检验检疫行政事业性收费收入</t>
  </si>
  <si>
    <t xml:space="preserve">      客运索道运营审查检验和定期检验费</t>
  </si>
  <si>
    <t xml:space="preserve">      压力管道安装审查检验和定期检验费</t>
  </si>
  <si>
    <t xml:space="preserve">      压力管道元件制造审查检验费</t>
  </si>
  <si>
    <t xml:space="preserve">      特种劳动防护用品检验费</t>
  </si>
  <si>
    <t xml:space="preserve">      一般劳动防护用品检验费</t>
  </si>
  <si>
    <t xml:space="preserve">      棉花监督检验费</t>
  </si>
  <si>
    <t xml:space="preserve">      锅炉、压力容器检验费</t>
  </si>
  <si>
    <t xml:space="preserve">      计量收费</t>
  </si>
  <si>
    <t xml:space="preserve">      特种设备检验检测费</t>
  </si>
  <si>
    <t xml:space="preserve">      产品质量监督检验费</t>
  </si>
  <si>
    <t xml:space="preserve">      其他缴入国库的质检行政事业性收费</t>
  </si>
  <si>
    <t xml:space="preserve">    出版行政事业性收费收入</t>
  </si>
  <si>
    <t xml:space="preserve">      计算机软件著作权登记费</t>
  </si>
  <si>
    <t xml:space="preserve">      其他缴入国库的出版行政事业性收费</t>
  </si>
  <si>
    <t xml:space="preserve">    安全生产行政事业性收费收入</t>
  </si>
  <si>
    <t xml:space="preserve">      其他缴入国库的安全生产行政事业性收费</t>
  </si>
  <si>
    <t xml:space="preserve">    档案行政事业性收费收入</t>
  </si>
  <si>
    <t xml:space="preserve">      其他缴入国库的档案行政事业性收费</t>
  </si>
  <si>
    <t xml:space="preserve">    贸促会行政事业性收费收入</t>
  </si>
  <si>
    <t xml:space="preserve">      其他缴入国库的贸促会行政事业性收费</t>
  </si>
  <si>
    <t xml:space="preserve">    宗教行政事业性收费收入</t>
  </si>
  <si>
    <t xml:space="preserve">      其他缴入国库的宗教行政事业性收费</t>
  </si>
  <si>
    <t xml:space="preserve">    人防办行政事业性收费收入</t>
  </si>
  <si>
    <t xml:space="preserve">      防空地下室易地建设费</t>
  </si>
  <si>
    <t xml:space="preserve">      其他缴入国库的人防办行政事业性收费</t>
  </si>
  <si>
    <t xml:space="preserve">    文化行政事业性收费收入</t>
  </si>
  <si>
    <t xml:space="preserve">      其他缴入国库的文化行政事业性收费</t>
  </si>
  <si>
    <t xml:space="preserve">    教育行政事业性收费收入</t>
  </si>
  <si>
    <t xml:space="preserve">      教师资格考试费</t>
  </si>
  <si>
    <t xml:space="preserve">      普通话水平测试费</t>
  </si>
  <si>
    <t xml:space="preserve">      其他缴入国库的教育行政事业性收费</t>
  </si>
  <si>
    <t xml:space="preserve">      公办幼儿园保育费</t>
  </si>
  <si>
    <t xml:space="preserve">      公办幼儿园住宿费</t>
  </si>
  <si>
    <t xml:space="preserve">    科技行政事业性收费收入</t>
  </si>
  <si>
    <t xml:space="preserve">      缴入国库的科技行政事业性收费</t>
  </si>
  <si>
    <t xml:space="preserve">    体育行政事业性收费收入</t>
  </si>
  <si>
    <t xml:space="preserve">      兴奋剂检测费</t>
  </si>
  <si>
    <t xml:space="preserve">      体育特殊专业招生考务费</t>
  </si>
  <si>
    <t xml:space="preserve">      外国团体来华登山注册费</t>
  </si>
  <si>
    <t xml:space="preserve">      其他缴入国库的体育行政事业性收费</t>
  </si>
  <si>
    <t xml:space="preserve">    发展与改革(物价)行政事业性收费收入</t>
  </si>
  <si>
    <t xml:space="preserve">      非刑事案件财物价格鉴定费</t>
  </si>
  <si>
    <t xml:space="preserve">      其他缴入国库的发展与改革(物价)行政事业性收费</t>
  </si>
  <si>
    <t xml:space="preserve">    统计行政事业性收费收入</t>
  </si>
  <si>
    <t xml:space="preserve">      统计专业技术资格考试考务费</t>
  </si>
  <si>
    <t xml:space="preserve">      其他缴入国库的统计行政事业性收费</t>
  </si>
  <si>
    <t xml:space="preserve">    国土资源行政事业性收费收入</t>
  </si>
  <si>
    <t xml:space="preserve">      土地复垦费</t>
  </si>
  <si>
    <t xml:space="preserve">      土地闲置费</t>
  </si>
  <si>
    <t xml:space="preserve">      土地登记费</t>
  </si>
  <si>
    <t xml:space="preserve">      耕地开垦费</t>
  </si>
  <si>
    <t xml:space="preserve">      地质成果资料费</t>
  </si>
  <si>
    <t xml:space="preserve">      其他缴入国库的国土资源行政事业性收费</t>
  </si>
  <si>
    <t xml:space="preserve">    建设行政事业性收费收入</t>
  </si>
  <si>
    <t xml:space="preserve">      房屋登记费</t>
  </si>
  <si>
    <t xml:space="preserve">      城市道路占用挖掘费</t>
  </si>
  <si>
    <t xml:space="preserve">      白蚁防治费</t>
  </si>
  <si>
    <t xml:space="preserve">      城镇垃圾处理费</t>
  </si>
  <si>
    <t xml:space="preserve">      住房转让手续费</t>
  </si>
  <si>
    <t xml:space="preserve">      其他缴入国库的建设行政事业性收费</t>
  </si>
  <si>
    <t xml:space="preserve">    知识产权行政事业性收费收入</t>
  </si>
  <si>
    <t xml:space="preserve">      专利收费</t>
  </si>
  <si>
    <t xml:space="preserve">      专利代理人资格考试报名考务费</t>
  </si>
  <si>
    <t xml:space="preserve">      集成电路布图设计保护收费</t>
  </si>
  <si>
    <t xml:space="preserve">      其他缴入国库的知识产权行政事业性收费</t>
  </si>
  <si>
    <t xml:space="preserve">    环保行政事业性收费收入</t>
  </si>
  <si>
    <t xml:space="preserve">      核安全技术审评费</t>
  </si>
  <si>
    <t xml:space="preserve">      化学品进口登记费</t>
  </si>
  <si>
    <t xml:space="preserve">      城市放射性废物送贮费</t>
  </si>
  <si>
    <t xml:space="preserve">      环境监测服务费</t>
  </si>
  <si>
    <t xml:space="preserve">      其他缴入国库的环保行政事业性收费</t>
  </si>
  <si>
    <t xml:space="preserve">    旅游行政事业性收费收入</t>
  </si>
  <si>
    <t xml:space="preserve">      导游人员资格考试费和等级考核费</t>
  </si>
  <si>
    <t xml:space="preserve">      其他缴入国库的旅游行政事业性收费</t>
  </si>
  <si>
    <t xml:space="preserve">    海洋行政事业性收费收入</t>
  </si>
  <si>
    <t xml:space="preserve">      海洋废弃物收费</t>
  </si>
  <si>
    <t xml:space="preserve">      其他缴入国库的海洋行政事业性收费</t>
  </si>
  <si>
    <t xml:space="preserve">    测绘行政事业性收费收入</t>
  </si>
  <si>
    <t xml:space="preserve">      测绘成果成图资料收费</t>
  </si>
  <si>
    <t xml:space="preserve">      测绘产品质量监督检验费</t>
  </si>
  <si>
    <t xml:space="preserve">      测绘仪器检测收费</t>
  </si>
  <si>
    <t xml:space="preserve">      其他缴入国库的测绘行政事业性收费</t>
  </si>
  <si>
    <t xml:space="preserve">    交通运输行政事业性收费收入</t>
  </si>
  <si>
    <t xml:space="preserve">      船舶登记费</t>
  </si>
  <si>
    <t xml:space="preserve">      船舶及船用产品设施检验费</t>
  </si>
  <si>
    <t xml:space="preserve">      其他缴入国库的交通运输行政事业性收费</t>
  </si>
  <si>
    <t xml:space="preserve">    工业和信息产业行政事业性收费收入</t>
  </si>
  <si>
    <t xml:space="preserve">      无线电频率占用费</t>
  </si>
  <si>
    <t xml:space="preserve">      其他缴入国库的工业和信息产业行政事业性收费</t>
  </si>
  <si>
    <t xml:space="preserve">    农业行政事业性收费收入</t>
  </si>
  <si>
    <t xml:space="preserve">      国内植物检疫费</t>
  </si>
  <si>
    <t xml:space="preserve">      农药登记费</t>
  </si>
  <si>
    <t xml:space="preserve">      新兽药审批费</t>
  </si>
  <si>
    <t xml:space="preserve">      生产审批费</t>
  </si>
  <si>
    <t xml:space="preserve">      已生产兽药品种注册登记费</t>
  </si>
  <si>
    <t xml:space="preserve">      农机监理费</t>
  </si>
  <si>
    <t xml:space="preserve">      渔业资源增殖保护费</t>
  </si>
  <si>
    <t xml:space="preserve">      渔业船舶登记或变更登记费</t>
  </si>
  <si>
    <t xml:space="preserve">      海洋渔业船舶船员考试费</t>
  </si>
  <si>
    <t xml:space="preserve">      农机产品测试检验费</t>
  </si>
  <si>
    <t xml:space="preserve">      新饲料添加剂质量复核检验费</t>
  </si>
  <si>
    <t xml:space="preserve">      进口饲料添加剂质量复核检验费</t>
  </si>
  <si>
    <t xml:space="preserve">      饲料及饲料添加剂委托检验费</t>
  </si>
  <si>
    <t xml:space="preserve">      进口兽药质量标准复核检验费</t>
  </si>
  <si>
    <t xml:space="preserve">      进口兽药检验费</t>
  </si>
  <si>
    <t xml:space="preserve">      出口兽药检验费</t>
  </si>
  <si>
    <t xml:space="preserve">      新兽药质量复核检验费</t>
  </si>
  <si>
    <t xml:space="preserve">      兽药委托检验费</t>
  </si>
  <si>
    <t xml:space="preserve">      农作物委托检验费</t>
  </si>
  <si>
    <t xml:space="preserve">      渔业船舶和船用产品检验费</t>
  </si>
  <si>
    <t xml:space="preserve">      档案保管费</t>
  </si>
  <si>
    <t xml:space="preserve">      工人技术等级考核或职业技能鉴定费</t>
  </si>
  <si>
    <t xml:space="preserve">      农药实验费</t>
  </si>
  <si>
    <t xml:space="preserve">      执业兽医资格考试考务费</t>
  </si>
  <si>
    <t xml:space="preserve">      草原植被恢复费收入</t>
  </si>
  <si>
    <t xml:space="preserve">      其他缴入国库的农业行政事业性收费</t>
  </si>
  <si>
    <t xml:space="preserve">    林业行政事业性收费收入</t>
  </si>
  <si>
    <t xml:space="preserve">      林权勘测费</t>
  </si>
  <si>
    <t xml:space="preserve">      林权证收费</t>
  </si>
  <si>
    <t xml:space="preserve">      其他缴入国库的林业行政事业性收费</t>
  </si>
  <si>
    <t xml:space="preserve">    水利行政事业性收费收入</t>
  </si>
  <si>
    <t xml:space="preserve">      河道采砂管理费</t>
  </si>
  <si>
    <t xml:space="preserve">      河道工程修建维护管理费</t>
  </si>
  <si>
    <t xml:space="preserve">      长江河道砂石资源费</t>
  </si>
  <si>
    <t xml:space="preserve">      水土保持补偿费</t>
  </si>
  <si>
    <t xml:space="preserve">      其他缴入国库的水利行政事业性收费</t>
  </si>
  <si>
    <t xml:space="preserve">    卫生行政事业性收费收入</t>
  </si>
  <si>
    <t xml:space="preserve">      卫生监测费</t>
  </si>
  <si>
    <t xml:space="preserve">      卫生质量检验费</t>
  </si>
  <si>
    <t xml:space="preserve">      预防性体检费</t>
  </si>
  <si>
    <t xml:space="preserve">      预防接种劳务费</t>
  </si>
  <si>
    <t xml:space="preserve">      委托性卫生防疫服务费</t>
  </si>
  <si>
    <t xml:space="preserve">      疫情处理费</t>
  </si>
  <si>
    <t xml:space="preserve">      医疗事故鉴定费</t>
  </si>
  <si>
    <t xml:space="preserve">      预防接种异常反应鉴定费</t>
  </si>
  <si>
    <t xml:space="preserve">      其他缴入国库的卫生行政事业性收费</t>
  </si>
  <si>
    <t xml:space="preserve">    食品药品监管行政事业性收费收入</t>
  </si>
  <si>
    <t xml:space="preserve">      药品注册费</t>
  </si>
  <si>
    <t xml:space="preserve">      医疗器械产品注册费</t>
  </si>
  <si>
    <t xml:space="preserve">      GMP认证费</t>
  </si>
  <si>
    <t xml:space="preserve">      GSP认证费</t>
  </si>
  <si>
    <t xml:space="preserve">      药品行政保护费</t>
  </si>
  <si>
    <t xml:space="preserve">      中药品种保护费</t>
  </si>
  <si>
    <t xml:space="preserve">      药品检验费</t>
  </si>
  <si>
    <t xml:space="preserve">      医疗器械产品检验费</t>
  </si>
  <si>
    <t xml:space="preserve">      其他缴入国库的食品药品监管行政事业性收费</t>
  </si>
  <si>
    <t xml:space="preserve">    民政行政事业性收费收入</t>
  </si>
  <si>
    <t xml:space="preserve">      婚姻登记证书工本费</t>
  </si>
  <si>
    <t xml:space="preserve">      收养登记费</t>
  </si>
  <si>
    <t xml:space="preserve">      学费</t>
  </si>
  <si>
    <t xml:space="preserve">      殡葬收费</t>
  </si>
  <si>
    <t xml:space="preserve">      其他缴入国库的民政行政事业性收费</t>
  </si>
  <si>
    <t xml:space="preserve">    人力资源和社会保障行政事业性收费收入</t>
  </si>
  <si>
    <t xml:space="preserve">      职业技能鉴定费</t>
  </si>
  <si>
    <t xml:space="preserve">      其他缴入国库的人力资源和社会保障行政事业性收费</t>
  </si>
  <si>
    <t xml:space="preserve">    仲裁委行政事业性收费收入</t>
  </si>
  <si>
    <t xml:space="preserve">      仲裁收费</t>
  </si>
  <si>
    <t xml:space="preserve">      其他缴入国库的仲裁委行政事业性收费</t>
  </si>
  <si>
    <t xml:space="preserve">    编办行政事业性收费收入</t>
  </si>
  <si>
    <t xml:space="preserve">      缴入国库的编办行政事业性收费</t>
  </si>
  <si>
    <t xml:space="preserve">    党校行政事业性收费收入</t>
  </si>
  <si>
    <t xml:space="preserve">      缴入国库的党校行政事业性收费</t>
  </si>
  <si>
    <t xml:space="preserve">    监察行政事业性收费收入</t>
  </si>
  <si>
    <t xml:space="preserve">      其他缴入国库的监察行政事业性收费</t>
  </si>
  <si>
    <t xml:space="preserve">    外文局行政事业性收费收入</t>
  </si>
  <si>
    <t xml:space="preserve">      中国国际化人才外语考试考务费</t>
  </si>
  <si>
    <t xml:space="preserve">      其他缴入国库的外文局行政事业性收费</t>
  </si>
  <si>
    <t xml:space="preserve">    国资委行政事业性收费收入</t>
  </si>
  <si>
    <t xml:space="preserve">      其他缴入国库的国资委行政事业性收费</t>
  </si>
  <si>
    <t xml:space="preserve">    其他行政事业性收费收入</t>
  </si>
  <si>
    <t xml:space="preserve">      其他缴入国库的行政事业性收费</t>
  </si>
  <si>
    <t xml:space="preserve">  罚没收入</t>
  </si>
  <si>
    <t xml:space="preserve">    一般罚没收入</t>
  </si>
  <si>
    <t xml:space="preserve">      公安罚没收入</t>
  </si>
  <si>
    <t xml:space="preserve">      检察院罚没收入</t>
  </si>
  <si>
    <t xml:space="preserve">      法院罚没收入</t>
  </si>
  <si>
    <t xml:space="preserve">      工商罚没收入</t>
  </si>
  <si>
    <t xml:space="preserve">      新闻出版罚没收入</t>
  </si>
  <si>
    <t xml:space="preserve">      技术监督罚没收入</t>
  </si>
  <si>
    <t xml:space="preserve">      税务部门罚没收入</t>
  </si>
  <si>
    <t xml:space="preserve">      海关罚没收入</t>
  </si>
  <si>
    <t xml:space="preserve">      食品药品监督罚没收入</t>
  </si>
  <si>
    <t xml:space="preserve">      卫生罚没收入</t>
  </si>
  <si>
    <t xml:space="preserve">      检验检疫罚没收入</t>
  </si>
  <si>
    <t xml:space="preserve">      证监会罚没收入</t>
  </si>
  <si>
    <t xml:space="preserve">      保监会罚没收入</t>
  </si>
  <si>
    <t xml:space="preserve">      交通罚没收入</t>
  </si>
  <si>
    <t xml:space="preserve">      铁道罚没收入</t>
  </si>
  <si>
    <t xml:space="preserve">      审计罚没收入</t>
  </si>
  <si>
    <t xml:space="preserve">      渔政罚没收入</t>
  </si>
  <si>
    <t xml:space="preserve">      交强险罚没收入</t>
  </si>
  <si>
    <t xml:space="preserve">      物价罚没收入</t>
  </si>
  <si>
    <t xml:space="preserve">      其他一般罚没收入</t>
  </si>
  <si>
    <t xml:space="preserve">    缉毒罚没收入</t>
  </si>
  <si>
    <t xml:space="preserve">    罚没收入退库</t>
  </si>
  <si>
    <t xml:space="preserve">  国有资本经营收入</t>
  </si>
  <si>
    <t xml:space="preserve">    利润收入</t>
  </si>
  <si>
    <t xml:space="preserve">      金融企业利润收入</t>
  </si>
  <si>
    <t xml:space="preserve">      其他企业利润收入</t>
  </si>
  <si>
    <t xml:space="preserve">    股利、股息收入</t>
  </si>
  <si>
    <t xml:space="preserve">      金融业公司股利、股息收入</t>
  </si>
  <si>
    <t xml:space="preserve">      其他股利、股息收入</t>
  </si>
  <si>
    <t xml:space="preserve">    产权转让收入</t>
  </si>
  <si>
    <t xml:space="preserve">      其他产权转让收入</t>
  </si>
  <si>
    <t xml:space="preserve">    清算收入</t>
  </si>
  <si>
    <t xml:space="preserve">      其他清算收入</t>
  </si>
  <si>
    <t xml:space="preserve">    国有资本经营收入退库</t>
  </si>
  <si>
    <t xml:space="preserve">    国有企业计划亏损补贴</t>
  </si>
  <si>
    <t xml:space="preserve">      工业企业计划亏损补贴</t>
  </si>
  <si>
    <t xml:space="preserve">      农业企业计划亏损补贴</t>
  </si>
  <si>
    <t xml:space="preserve">      其他国有企业计划亏损补贴</t>
  </si>
  <si>
    <t xml:space="preserve">    其他国有资本经营收入</t>
  </si>
  <si>
    <t xml:space="preserve">  国有资源(资产)有偿使用收入</t>
  </si>
  <si>
    <t xml:space="preserve">    海域使用金收入</t>
  </si>
  <si>
    <t xml:space="preserve">      地方海域使用金收入</t>
  </si>
  <si>
    <t xml:space="preserve">    场地和矿区使用费收入</t>
  </si>
  <si>
    <t xml:space="preserve">      陆上石油矿区使用费</t>
  </si>
  <si>
    <t xml:space="preserve">      中央和地方合资合作企业场地使用费收入</t>
  </si>
  <si>
    <t xml:space="preserve">      地方合资合作企业场地使用费收入</t>
  </si>
  <si>
    <t xml:space="preserve">      港澳台和外商独资企业场地使用费收入</t>
  </si>
  <si>
    <t xml:space="preserve">    专项储备物资销售收入</t>
  </si>
  <si>
    <t xml:space="preserve">    利息收入</t>
  </si>
  <si>
    <t xml:space="preserve">      国库存款利息收入</t>
  </si>
  <si>
    <t xml:space="preserve">      财政专户存款利息收入</t>
  </si>
  <si>
    <t xml:space="preserve">      有价证券利息收入</t>
  </si>
  <si>
    <t xml:space="preserve">      其他利息收入</t>
  </si>
  <si>
    <t xml:space="preserve">    非经营性国有资产收入</t>
  </si>
  <si>
    <t xml:space="preserve">      行政单位国有资产出租、出借收入</t>
  </si>
  <si>
    <t xml:space="preserve">      行政单位国有资产处置收入</t>
  </si>
  <si>
    <t xml:space="preserve">      事业单位国有资产处置收入</t>
  </si>
  <si>
    <t xml:space="preserve">      其他非经营性国有资产收入</t>
  </si>
  <si>
    <t xml:space="preserve">    出租车经营权有偿出让和转让收入</t>
  </si>
  <si>
    <t xml:space="preserve">    无居民海岛使用金收入</t>
  </si>
  <si>
    <t xml:space="preserve">      地方无居民海岛使用金收入</t>
  </si>
  <si>
    <t xml:space="preserve">    转让政府还贷道路收费权收入</t>
  </si>
  <si>
    <t xml:space="preserve">    矿产资源专项收入</t>
  </si>
  <si>
    <t xml:space="preserve">      矿产资源补偿费收入</t>
  </si>
  <si>
    <t xml:space="preserve">      探矿权、采矿权使用费收入</t>
  </si>
  <si>
    <t xml:space="preserve">      探矿权、采矿权价款收入</t>
  </si>
  <si>
    <t xml:space="preserve">    排污权出让收入</t>
  </si>
  <si>
    <t xml:space="preserve">    其他国有资源(资产)有偿使用收入</t>
  </si>
  <si>
    <t xml:space="preserve">  捐赠收入</t>
  </si>
  <si>
    <t xml:space="preserve">    国外捐赠收入</t>
  </si>
  <si>
    <t xml:space="preserve">    国内捐赠收入</t>
  </si>
  <si>
    <t xml:space="preserve">  政府住房基金收入</t>
  </si>
  <si>
    <t xml:space="preserve">    上缴管理费用</t>
  </si>
  <si>
    <t xml:space="preserve">    计提公共租赁住房资金</t>
  </si>
  <si>
    <t xml:space="preserve">    公共租赁住房租金收入</t>
  </si>
  <si>
    <t xml:space="preserve">    配建商业设施租售收入</t>
  </si>
  <si>
    <t xml:space="preserve">    其他政府住房基金收入</t>
  </si>
  <si>
    <t xml:space="preserve">  其他收入(款)</t>
  </si>
  <si>
    <t xml:space="preserve">    主管部门集中收入</t>
  </si>
  <si>
    <t xml:space="preserve">    基本建设收入</t>
  </si>
  <si>
    <t xml:space="preserve">    差别电价收入</t>
  </si>
  <si>
    <t xml:space="preserve">    其他收入(项)</t>
  </si>
  <si>
    <t>本 年 收 入 合 计</t>
  </si>
  <si>
    <t>决算01表</t>
  </si>
  <si>
    <t>预算数</t>
  </si>
  <si>
    <t>调整预算数</t>
  </si>
  <si>
    <t>一、税收收入</t>
  </si>
  <si>
    <t>一、一般公共服务支出</t>
  </si>
  <si>
    <t>　　增值税</t>
  </si>
  <si>
    <t>二、外交支出</t>
  </si>
  <si>
    <t>　　营业税</t>
  </si>
  <si>
    <t>三、国防支出</t>
  </si>
  <si>
    <t>　　企业所得税</t>
  </si>
  <si>
    <t>四、公共安全支出</t>
  </si>
  <si>
    <t>　　企业所得税退税</t>
  </si>
  <si>
    <t>五、教育支出</t>
  </si>
  <si>
    <t>　　个人所得税</t>
  </si>
  <si>
    <t>六、科学技术支出</t>
  </si>
  <si>
    <t>　　资源税</t>
  </si>
  <si>
    <t>七、文化体育与传媒支出</t>
  </si>
  <si>
    <t>　　城市维护建设税</t>
  </si>
  <si>
    <t>八、社会保障和就业支出</t>
  </si>
  <si>
    <t>　　房产税</t>
  </si>
  <si>
    <t>九、医疗卫生与计划生育支出</t>
  </si>
  <si>
    <t>　　印花税</t>
  </si>
  <si>
    <t>十、节能环保支出</t>
  </si>
  <si>
    <t>　　城镇土地使用税</t>
  </si>
  <si>
    <t>十一、城乡社区支出</t>
  </si>
  <si>
    <t>　　土地增值税</t>
  </si>
  <si>
    <t>十二、农林水支出</t>
  </si>
  <si>
    <t>　　车船税</t>
  </si>
  <si>
    <t>十三、交通运输支出</t>
  </si>
  <si>
    <t>　　耕地占用税</t>
  </si>
  <si>
    <t>十四、资源勘探信息等支出</t>
  </si>
  <si>
    <t>　　契税</t>
  </si>
  <si>
    <t>十五、商业服务业等支出</t>
  </si>
  <si>
    <t>　　烟叶税</t>
  </si>
  <si>
    <t>十六、金融支出</t>
  </si>
  <si>
    <t>　　其他税收收入</t>
  </si>
  <si>
    <t>十七、援助其他地区支出</t>
  </si>
  <si>
    <t>二、非税收入</t>
  </si>
  <si>
    <t>十八、国土海洋气象等支出</t>
  </si>
  <si>
    <t>　　专项收入</t>
  </si>
  <si>
    <t>十九、住房保障支出</t>
  </si>
  <si>
    <t>　　行政事业性收费收入</t>
  </si>
  <si>
    <t>二十、粮油物资储备支出</t>
  </si>
  <si>
    <t>　　罚没收入</t>
  </si>
  <si>
    <t>二十一、预备费</t>
  </si>
  <si>
    <t>　　国有资本经营收入</t>
  </si>
  <si>
    <t>二十二、其他支出</t>
  </si>
  <si>
    <t>　　国有资源(资产)有偿使用收入</t>
  </si>
  <si>
    <t>二十三、债务付息支出</t>
  </si>
  <si>
    <t>　　其他收入</t>
  </si>
  <si>
    <t>二十四、债务发行费用支出</t>
  </si>
  <si>
    <t>本 年 支 出 合 计</t>
  </si>
  <si>
    <t>录入02表</t>
  </si>
  <si>
    <t>单位：万元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</si>
  <si>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</si>
  <si>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</si>
  <si>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</si>
  <si>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</si>
  <si>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</si>
  <si>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</si>
  <si>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</si>
  <si>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</si>
  <si>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</si>
  <si>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</si>
  <si>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</si>
  <si>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</si>
  <si>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</si>
  <si>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</si>
  <si>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</si>
  <si>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</si>
  <si>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</si>
  <si>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</si>
  <si>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</si>
  <si>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</si>
  <si>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</si>
  <si>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</si>
  <si>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</si>
  <si>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</si>
  <si>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</si>
  <si>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</si>
  <si>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</si>
  <si>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</si>
  <si>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</si>
  <si>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</si>
  <si>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</si>
  <si>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</si>
  <si>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</si>
  <si>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</si>
  <si>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</si>
  <si>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</si>
  <si>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</si>
  <si>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</si>
  <si>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</si>
  <si>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</si>
  <si>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</si>
  <si>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</si>
  <si>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</si>
  <si>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</si>
  <si>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</si>
  <si>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</si>
  <si>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</si>
  <si>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</si>
  <si>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</si>
  <si>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</si>
  <si>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</si>
  <si>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</si>
  <si>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</si>
  <si>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</si>
  <si>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</si>
  <si>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</si>
  <si>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</si>
  <si>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</si>
  <si>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</si>
  <si>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</si>
  <si>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</si>
  <si>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</si>
  <si>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</si>
  <si>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</si>
  <si>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</si>
  <si>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</si>
  <si>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</si>
  <si>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</si>
  <si>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</si>
  <si>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</si>
  <si>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</si>
  <si>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</si>
  <si>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</si>
  <si>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</si>
  <si>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</si>
  <si>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</si>
  <si>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</si>
  <si>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</si>
  <si>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</si>
  <si>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</si>
  <si>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</si>
  <si>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</si>
  <si>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</si>
  <si>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</si>
  <si>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</si>
  <si>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</si>
  <si>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</si>
  <si>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</si>
  <si>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</si>
  <si>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</si>
  <si>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</si>
  <si>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</si>
  <si>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</si>
  <si>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</si>
  <si>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</si>
  <si>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</si>
  <si>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</si>
  <si>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</si>
  <si>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</si>
  <si>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</si>
  <si>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</si>
  <si>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</si>
  <si>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</si>
  <si>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</si>
  <si>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</si>
  <si>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</si>
  <si>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</si>
  <si>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</si>
  <si>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</si>
  <si>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</si>
  <si>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</si>
  <si>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</si>
  <si>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</si>
  <si>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</si>
  <si>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</si>
  <si>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</si>
  <si>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</si>
  <si>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</si>
  <si>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</si>
  <si>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</si>
  <si>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</si>
  <si>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</si>
  <si>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</si>
  <si>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</si>
  <si>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</si>
  <si>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</si>
  <si>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</si>
  <si>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</si>
  <si>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</si>
  <si>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</si>
  <si>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</si>
  <si>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</si>
  <si>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</si>
  <si>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</si>
  <si>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</si>
  <si>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</si>
  <si>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</si>
  <si>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</si>
  <si>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</si>
  <si>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</si>
  <si>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</si>
  <si>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</si>
  <si>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</si>
  <si>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</si>
  <si>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</si>
  <si>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</si>
  <si>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</si>
  <si>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</si>
  <si>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</si>
  <si>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</si>
  <si>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</si>
  <si>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</si>
  <si>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</si>
  <si>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</si>
  <si>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</si>
  <si>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</si>
  <si>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</si>
  <si>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</si>
  <si>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</si>
  <si>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</si>
  <si>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</si>
  <si>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</si>
  <si>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</si>
  <si>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</si>
  <si>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</si>
  <si>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</si>
  <si>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</si>
  <si>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</si>
  <si>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</si>
  <si>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</si>
  <si>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</si>
  <si>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</si>
  <si>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</si>
  <si>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</si>
  <si>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</si>
  <si>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</si>
  <si>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</si>
  <si>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</si>
  <si>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</si>
  <si>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</si>
  <si>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</si>
  <si>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</si>
  <si>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</si>
  <si>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</si>
  <si>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</si>
  <si>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</si>
  <si>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</si>
  <si>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</si>
  <si>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</si>
  <si>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</si>
  <si>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</si>
  <si>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</si>
  <si>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</si>
  <si>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</si>
  <si>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</si>
  <si>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</si>
  <si>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</si>
  <si>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</si>
  <si>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</si>
  <si>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</si>
  <si>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</si>
  <si>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</si>
  <si>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</si>
  <si>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</si>
  <si>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</si>
  <si>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</si>
  <si>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</si>
  <si>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</si>
  <si>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</si>
  <si>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</si>
  <si>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</si>
  <si>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</si>
  <si>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</si>
  <si>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</si>
  <si>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</si>
  <si>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</si>
  <si>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</si>
  <si>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</si>
  <si>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</si>
  <si>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</si>
  <si>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</si>
  <si>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</si>
  <si>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</si>
  <si>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</si>
  <si>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</si>
  <si>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</si>
  <si>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</si>
  <si>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</si>
  <si>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</si>
  <si>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</si>
  <si>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</si>
  <si>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</si>
  <si>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</si>
  <si>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</si>
  <si>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</si>
  <si>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</si>
  <si>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</si>
  <si>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</si>
  <si>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</si>
  <si>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</si>
  <si>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</si>
  <si>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</si>
  <si>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</si>
  <si>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</si>
  <si>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</si>
  <si>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</si>
  <si>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</si>
  <si>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</si>
  <si>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</si>
  <si>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</si>
  <si>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</si>
  <si>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</si>
  <si>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</si>
  <si>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</si>
  <si>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</si>
  <si>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</si>
  <si>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</si>
  <si>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</si>
  <si>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</si>
  <si>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</si>
  <si>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</si>
  <si>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</si>
  <si>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</si>
  <si>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</si>
  <si>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</si>
  <si>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</si>
  <si>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</si>
  <si>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</si>
  <si>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</si>
  <si>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</si>
  <si>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</si>
  <si>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</si>
  <si>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</si>
  <si>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</si>
  <si>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</si>
  <si>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</si>
  <si>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</si>
  <si>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</si>
  <si>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</si>
  <si>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</si>
  <si>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</si>
  <si>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</si>
  <si>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</si>
  <si>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</si>
  <si>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</si>
  <si>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</si>
  <si>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</si>
  <si>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</si>
  <si>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</si>
  <si>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</si>
  <si>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</si>
  <si>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</si>
  <si>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</si>
  <si>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</si>
  <si>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</si>
  <si>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</si>
  <si>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</si>
  <si>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</si>
  <si>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</si>
  <si>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</si>
  <si>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</si>
  <si>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</si>
  <si>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</si>
  <si>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</si>
  <si>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</si>
  <si>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</si>
  <si>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</si>
  <si>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</si>
  <si>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</si>
  <si>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</si>
  <si>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</si>
  <si>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</si>
  <si>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</si>
  <si>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</si>
  <si>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</si>
  <si>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</si>
  <si>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</si>
  <si>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</si>
  <si>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</si>
  <si>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</si>
  <si>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</si>
  <si>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</si>
  <si>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</si>
  <si>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</si>
  <si>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</si>
  <si>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</si>
  <si>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</si>
  <si>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</si>
  <si>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</si>
  <si>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</si>
  <si>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</si>
  <si>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</si>
  <si>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</si>
  <si>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</si>
  <si>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</si>
  <si>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</si>
  <si>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</si>
  <si>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</si>
  <si>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</si>
  <si>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</si>
  <si>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</si>
  <si>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</si>
  <si>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</si>
  <si>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</si>
  <si>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</si>
  <si>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</si>
  <si>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</si>
  <si>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</si>
  <si>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</si>
  <si>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</si>
  <si>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</si>
  <si>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</si>
  <si>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</si>
  <si>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</si>
  <si>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</si>
  <si>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</si>
  <si>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</si>
  <si>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</si>
  <si>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</si>
  <si>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</si>
  <si>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</si>
  <si>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</si>
  <si>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</si>
  <si>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</si>
  <si>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</si>
  <si>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</si>
  <si>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</si>
  <si>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</si>
  <si>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</si>
  <si>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</si>
  <si>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</si>
  <si>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</si>
  <si>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</si>
  <si>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</si>
  <si>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</si>
  <si>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</si>
  <si>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</si>
  <si>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</si>
  <si>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</si>
  <si>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</si>
  <si>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</si>
  <si>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</si>
  <si>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</si>
  <si>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</si>
  <si>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</si>
  <si>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</si>
  <si>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</si>
  <si>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</si>
  <si>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</si>
  <si>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</si>
  <si>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</si>
  <si>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</si>
  <si>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</si>
  <si>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</si>
  <si>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</si>
  <si>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</si>
  <si>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</si>
  <si>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</si>
  <si>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</si>
  <si>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</si>
  <si>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</si>
  <si>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</si>
  <si>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</si>
  <si>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</si>
  <si>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</si>
  <si>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</si>
  <si>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</si>
  <si>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</si>
  <si>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</si>
  <si>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</si>
  <si>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</si>
  <si>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</si>
  <si>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</si>
  <si>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</si>
  <si>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</si>
  <si>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</si>
  <si>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</si>
  <si>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</si>
  <si>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</si>
  <si>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</si>
  <si>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</si>
  <si>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</si>
  <si>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</si>
  <si>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</si>
  <si>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</si>
  <si>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</si>
  <si>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</si>
  <si>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</si>
  <si>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</si>
  <si>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</si>
  <si>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</si>
  <si>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</si>
  <si>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</si>
  <si>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</si>
  <si>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</si>
  <si>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</si>
  <si>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</si>
  <si>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</si>
  <si>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</si>
  <si>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</si>
  <si>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</si>
  <si>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</si>
  <si>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</si>
  <si>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</si>
  <si>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</si>
  <si>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</si>
  <si>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</si>
  <si>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</si>
  <si>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</si>
  <si>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</si>
  <si>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</si>
  <si>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</si>
  <si>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</si>
  <si>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</si>
  <si>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</si>
  <si>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</si>
  <si>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</si>
  <si>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</si>
  <si>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</si>
  <si>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</si>
  <si>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</si>
  <si>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</si>
  <si>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</si>
  <si>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</si>
  <si>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</si>
  <si>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</si>
  <si>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</si>
  <si>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</si>
  <si>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</si>
  <si>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</si>
  <si>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</si>
  <si>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</si>
  <si>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</si>
  <si>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</si>
  <si>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</si>
  <si>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</si>
  <si>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</si>
  <si>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</si>
  <si>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</si>
  <si>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</si>
  <si>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</si>
  <si>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</si>
  <si>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</si>
  <si>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</si>
  <si>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</si>
  <si>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</si>
  <si>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</si>
  <si>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</si>
  <si>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</si>
  <si>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</si>
  <si>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</si>
  <si>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</si>
  <si>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</si>
  <si>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</si>
  <si>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</si>
  <si>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</si>
  <si>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</si>
  <si>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</si>
  <si>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</si>
  <si>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</si>
  <si>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</si>
  <si>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</si>
  <si>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</si>
  <si>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</si>
  <si>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</si>
  <si>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</si>
  <si>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</si>
  <si>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</si>
  <si>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</si>
  <si>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</si>
  <si>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</si>
  <si>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</si>
  <si>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</si>
  <si>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</si>
  <si>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</si>
  <si>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</si>
  <si>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</si>
  <si>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</si>
  <si>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</si>
  <si>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</si>
  <si>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</si>
  <si>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</si>
  <si>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</si>
  <si>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</si>
  <si>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</si>
  <si>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</si>
  <si>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</si>
  <si>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</si>
  <si>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</si>
  <si>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</si>
  <si>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</si>
  <si>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</si>
  <si>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</si>
  <si>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</si>
  <si>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</si>
  <si>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</si>
  <si>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</si>
  <si>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</si>
  <si>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</si>
  <si>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</si>
  <si>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</si>
  <si>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</si>
  <si>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</si>
  <si>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</si>
  <si>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</si>
  <si>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</si>
  <si>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</si>
  <si>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</si>
  <si>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</si>
  <si>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</si>
  <si>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</si>
  <si>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</si>
  <si>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</si>
  <si>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</si>
  <si>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</si>
  <si>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</si>
  <si>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</si>
  <si>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</si>
  <si>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</si>
  <si>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</si>
  <si>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</si>
  <si>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</si>
  <si>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</si>
  <si>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</si>
  <si>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</si>
  <si>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</si>
  <si>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</si>
  <si>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</si>
  <si>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</si>
  <si>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</si>
  <si>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</si>
  <si>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</si>
  <si>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</si>
  <si>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</si>
  <si>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</si>
  <si>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</si>
  <si>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</si>
  <si>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</si>
  <si>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</si>
  <si>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</si>
  <si>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</si>
  <si>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</si>
  <si>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</si>
  <si>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</si>
  <si>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</si>
  <si>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</si>
  <si>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</si>
  <si>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</si>
  <si>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</si>
  <si>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</si>
  <si>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</si>
  <si>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</si>
  <si>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</si>
  <si>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</si>
  <si>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</si>
  <si>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</si>
  <si>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</si>
  <si>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</si>
  <si>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</si>
  <si>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</si>
  <si>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</si>
  <si>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</si>
  <si>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</si>
  <si>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</si>
  <si>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</si>
  <si>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</si>
  <si>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</si>
  <si>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</si>
  <si>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</si>
  <si>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</si>
  <si>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</si>
  <si>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</si>
  <si>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</si>
  <si>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</si>
  <si>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</si>
  <si>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</si>
  <si>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</si>
  <si>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</si>
  <si>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</si>
  <si>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</si>
  <si>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</si>
  <si>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</si>
  <si>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</si>
  <si>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</si>
  <si>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</si>
  <si>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</si>
  <si>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</si>
  <si>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</si>
  <si>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</si>
  <si>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</si>
  <si>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</si>
  <si>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</si>
  <si>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</si>
  <si>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</si>
  <si>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</si>
  <si>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</si>
  <si>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</si>
  <si>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</si>
  <si>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</si>
  <si>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</si>
  <si>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</si>
  <si>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</si>
  <si>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</si>
  <si>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</si>
  <si>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</si>
  <si>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</si>
  <si>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</si>
  <si>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</si>
  <si>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</si>
  <si>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</si>
  <si>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</si>
  <si>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</si>
  <si>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</si>
  <si>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</si>
  <si>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</si>
  <si>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</si>
  <si>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</si>
  <si>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</si>
  <si>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</si>
  <si>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</si>
  <si>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</si>
  <si>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</si>
  <si>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</si>
  <si>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</si>
  <si>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</si>
  <si>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</si>
  <si>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</si>
  <si>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</si>
  <si>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</si>
  <si>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</si>
  <si>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</si>
  <si>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</si>
  <si>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</si>
  <si>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</si>
  <si>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</si>
  <si>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</si>
  <si>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</si>
  <si>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</si>
  <si>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</si>
  <si>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</si>
  <si>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</si>
  <si>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</si>
  <si>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</si>
  <si>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</si>
  <si>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</si>
  <si>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</si>
  <si>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</si>
  <si>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</si>
  <si>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</si>
  <si>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</si>
  <si>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</si>
  <si>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</si>
  <si>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</si>
  <si>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</si>
  <si>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</si>
  <si>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</si>
  <si>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</si>
  <si>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</si>
  <si>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</si>
  <si>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</si>
  <si>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</si>
  <si>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</si>
  <si>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</si>
  <si>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</si>
  <si>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</si>
  <si>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</si>
  <si>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</si>
  <si>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</si>
  <si>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</si>
  <si>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</si>
  <si>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</si>
  <si>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</si>
  <si>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</si>
  <si>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</si>
  <si>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</si>
  <si>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</si>
  <si>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</si>
  <si>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</si>
  <si>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</si>
  <si>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</si>
  <si>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</si>
  <si>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</si>
  <si>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</si>
  <si>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</si>
  <si>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</si>
  <si>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</si>
  <si>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</si>
  <si>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</si>
  <si>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</si>
  <si>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</si>
  <si>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</si>
  <si>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</si>
  <si>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</si>
  <si>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</si>
  <si>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</si>
  <si>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</si>
  <si>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</si>
  <si>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</si>
  <si>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</si>
  <si>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</si>
  <si>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</si>
  <si>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</si>
  <si>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</si>
  <si>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</si>
  <si>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</si>
  <si>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</si>
  <si>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</si>
  <si>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</si>
  <si>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</si>
  <si>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</si>
  <si>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</si>
  <si>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</si>
  <si>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</si>
  <si>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</si>
  <si>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</si>
  <si>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</si>
  <si>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</si>
  <si>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</si>
  <si>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</si>
  <si>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</si>
  <si>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</si>
  <si>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</si>
  <si>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</si>
  <si>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</si>
  <si>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</si>
  <si>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</si>
  <si>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</si>
  <si>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</si>
  <si>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</si>
  <si>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</si>
  <si>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</si>
  <si>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</si>
  <si>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</si>
  <si>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</si>
  <si>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</si>
  <si>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</si>
  <si>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</si>
  <si>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</si>
  <si>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</si>
  <si>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</si>
  <si>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</si>
  <si>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</si>
  <si>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</si>
  <si>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</si>
  <si>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</si>
  <si>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</si>
  <si>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</si>
  <si>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</si>
  <si>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</si>
  <si>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</si>
  <si>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</si>
  <si>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</si>
  <si>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</si>
  <si>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</si>
  <si>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</si>
  <si>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</si>
  <si>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</si>
  <si>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</si>
  <si>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</si>
  <si>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</si>
  <si>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</si>
  <si>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</si>
  <si>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</si>
  <si>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</si>
  <si>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</si>
  <si>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</si>
  <si>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</si>
  <si>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</si>
  <si>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</si>
  <si>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</si>
  <si>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</si>
  <si>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</si>
  <si>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</si>
  <si>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</si>
  <si>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</si>
  <si>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</si>
  <si>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</si>
  <si>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</si>
  <si>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</si>
  <si>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</si>
  <si>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</si>
  <si>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</si>
  <si>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</si>
  <si>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</si>
  <si>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</si>
  <si>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</si>
  <si>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</si>
  <si>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</si>
  <si>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</si>
  <si>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</si>
  <si>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</si>
  <si>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</si>
  <si>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</si>
  <si>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</si>
  <si>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</si>
  <si>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</si>
  <si>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</si>
  <si>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</si>
  <si>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</si>
  <si>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</si>
  <si>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</si>
  <si>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</si>
  <si>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</si>
  <si>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</si>
  <si>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</si>
  <si>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</si>
  <si>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</si>
  <si>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</si>
  <si>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</si>
  <si>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</si>
  <si>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</si>
  <si>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</si>
  <si>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</si>
  <si>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</si>
  <si>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</si>
  <si>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</si>
  <si>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</si>
  <si>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</si>
  <si>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</si>
  <si>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</si>
  <si>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</si>
  <si>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</si>
  <si>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</si>
  <si>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</si>
  <si>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</si>
  <si>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</si>
  <si>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</si>
  <si>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</si>
  <si>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</si>
  <si>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</si>
  <si>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</si>
  <si>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</si>
  <si>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</si>
  <si>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</si>
  <si>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</si>
  <si>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</si>
  <si>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</si>
  <si>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</si>
  <si>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</si>
  <si>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</si>
  <si>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</si>
  <si>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</si>
  <si>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</si>
  <si>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</si>
  <si>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</si>
  <si>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</si>
  <si>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</si>
  <si>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</si>
  <si>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</si>
  <si>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</si>
  <si>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</si>
  <si>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</si>
  <si>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</si>
  <si>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</si>
  <si>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</si>
  <si>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</si>
  <si>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</si>
  <si>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</si>
  <si>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</si>
  <si>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</si>
  <si>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</si>
  <si>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</si>
  <si>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</si>
  <si>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</si>
  <si>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</si>
  <si>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</si>
  <si>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</si>
  <si>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</si>
  <si>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</si>
  <si>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</si>
  <si>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</si>
  <si>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</si>
  <si>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</si>
  <si>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</si>
  <si>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</si>
  <si>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</si>
  <si>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</si>
  <si>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</si>
  <si>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</si>
  <si>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</si>
  <si>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</si>
  <si>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</si>
  <si>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</si>
  <si>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</si>
  <si>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</si>
  <si>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</si>
  <si>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</si>
  <si>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</si>
  <si>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</si>
  <si>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</si>
  <si>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</si>
  <si>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</si>
  <si>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</si>
  <si>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</si>
  <si>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</si>
  <si>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</si>
  <si>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</si>
  <si>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</si>
  <si>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</si>
  <si>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</si>
  <si>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</si>
  <si>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</si>
  <si>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</si>
  <si>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</si>
  <si>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</si>
  <si>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</si>
  <si>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</si>
  <si>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</si>
  <si>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</si>
  <si>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</si>
  <si>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</si>
  <si>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</si>
  <si>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</si>
  <si>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</si>
  <si>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</si>
  <si>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</si>
  <si>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</si>
  <si>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</si>
  <si>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</si>
  <si>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</si>
  <si>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</si>
  <si>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</si>
  <si>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</si>
  <si>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</si>
  <si>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</si>
  <si>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</si>
  <si>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</si>
  <si>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</si>
  <si>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</si>
  <si>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</si>
  <si>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</si>
  <si>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</si>
  <si>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</si>
  <si>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</si>
  <si>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</si>
  <si>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</si>
  <si>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</si>
  <si>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</si>
  <si>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</si>
  <si>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</si>
  <si>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</si>
  <si>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</si>
  <si>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</si>
  <si>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</si>
  <si>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</si>
  <si>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</si>
  <si>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</si>
  <si>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</si>
  <si>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</si>
  <si>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</si>
  <si>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</si>
  <si>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</si>
  <si>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</si>
  <si>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</si>
  <si>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</si>
  <si>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</si>
  <si>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</si>
  <si>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</si>
  <si>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</si>
  <si>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</si>
  <si>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</si>
  <si>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</si>
  <si>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</si>
  <si>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</si>
  <si>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</si>
  <si>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</si>
  <si>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</si>
  <si>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</si>
  <si>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</si>
  <si>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</si>
  <si>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</si>
  <si>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</si>
  <si>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</si>
  <si>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</si>
  <si>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</si>
  <si>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</si>
  <si>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</si>
  <si>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</si>
  <si>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</si>
  <si>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</si>
  <si>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</si>
  <si>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</si>
  <si>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</si>
  <si>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</si>
  <si>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</si>
  <si>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</si>
  <si>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</si>
  <si>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</si>
  <si>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</si>
  <si>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</si>
  <si>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</si>
  <si>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</si>
  <si>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</si>
  <si>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</si>
  <si>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</si>
  <si>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</si>
  <si>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</si>
  <si>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</si>
  <si>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</si>
  <si>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</si>
  <si>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</si>
  <si>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</si>
  <si>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</si>
  <si>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</si>
  <si>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</si>
  <si>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</si>
  <si>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</si>
  <si>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</si>
  <si>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</si>
  <si>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</si>
  <si>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</si>
  <si>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</si>
  <si>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</si>
  <si>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</si>
  <si>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</si>
  <si>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</si>
  <si>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</si>
  <si>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</si>
  <si>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</si>
  <si>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</si>
  <si>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</si>
  <si>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</si>
  <si>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</si>
  <si>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</si>
  <si>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</si>
  <si>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</si>
  <si>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</si>
  <si>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</si>
  <si>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</si>
  <si>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</si>
  <si>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</si>
  <si>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</si>
  <si>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</si>
  <si>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</si>
  <si>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</si>
  <si>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</si>
  <si>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</si>
  <si>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</si>
  <si>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</si>
  <si>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</si>
  <si>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</si>
  <si>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</si>
  <si>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</si>
  <si>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</si>
  <si>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</si>
  <si>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</si>
  <si>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</si>
  <si>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</si>
  <si>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</si>
  <si>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</si>
  <si>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</si>
  <si>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</si>
  <si>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</si>
  <si>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2016年丰宁县一般公共预算税收返还和转移支付决算表</t>
  </si>
  <si>
    <t>决算06表</t>
  </si>
  <si>
    <t>一、返还性收入</t>
  </si>
  <si>
    <t>　　外交</t>
  </si>
  <si>
    <t xml:space="preserve">    增值税和消费税税收返还收入</t>
  </si>
  <si>
    <t>　　国防</t>
  </si>
  <si>
    <t xml:space="preserve">    所得税基数返还收入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</si>
  <si>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</si>
  <si>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</si>
  <si>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</si>
  <si>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</si>
  <si>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</si>
  <si>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</si>
  <si>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</si>
  <si>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</si>
  <si>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</si>
  <si>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</si>
  <si>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医疗卫生与计划生育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</si>
  <si>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</si>
  <si>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</si>
  <si>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</si>
  <si>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</si>
  <si>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</si>
  <si>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</si>
  <si>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</si>
  <si>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</si>
  <si>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</si>
  <si>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</si>
  <si>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企业事业单位划转补助收入</t>
  </si>
  <si>
    <t>　　商业服务业等</t>
  </si>
  <si>
    <t xml:space="preserve">    成品油价格和税费改革转移支付补助收入</t>
  </si>
  <si>
    <t>　　金融</t>
  </si>
  <si>
    <t xml:space="preserve">    基层公检法司转移支付收入</t>
  </si>
  <si>
    <t>　　国土海洋气象等</t>
  </si>
  <si>
    <t xml:space="preserve">    义务教育等转移支付收入</t>
  </si>
  <si>
    <t>　　住房保障</t>
  </si>
  <si>
    <t xml:space="preserve">    基本养老保险和低保等转移支付收入</t>
  </si>
  <si>
    <t>　　粮油物资储备</t>
  </si>
  <si>
    <t xml:space="preserve">    新型农村合作医疗等转移支付收入</t>
  </si>
  <si>
    <t>　　其他</t>
  </si>
  <si>
    <t xml:space="preserve">    农村综合改革转移支付收入</t>
  </si>
  <si>
    <t>四、上解上级支出</t>
  </si>
  <si>
    <t xml:space="preserve">    产粮（油）大县奖励资金收入</t>
  </si>
  <si>
    <t>　　一般性转移支付</t>
  </si>
  <si>
    <t xml:space="preserve">    重点生态功能区转移支付收入</t>
  </si>
  <si>
    <t>　    体制上解支出</t>
  </si>
  <si>
    <t xml:space="preserve">    固定数额补助收入</t>
  </si>
  <si>
    <t>　    出口退税专项上解支出</t>
  </si>
  <si>
    <t xml:space="preserve">    其他一般性转移支付收入</t>
  </si>
  <si>
    <t>　    成品油价格和税费改革专项上解支出</t>
  </si>
  <si>
    <t>三、专项转移支付收入</t>
  </si>
  <si>
    <t>　　专项转移支付</t>
  </si>
  <si>
    <t>　　一般公共服务</t>
  </si>
  <si>
    <t>　　　专项上解支出</t>
  </si>
  <si>
    <t>决算11表</t>
  </si>
  <si>
    <t>增加(减少)预算指标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</si>
  <si>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</si>
  <si>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</si>
  <si>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</si>
  <si>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</si>
  <si>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  <phoneticPr fontId="3" type="noConversion"/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</si>
  <si>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</si>
  <si>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</si>
  <si>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</si>
  <si>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</si>
  <si>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</si>
  <si>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  <phoneticPr fontId="3" type="noConversion"/>
  </si>
  <si>
    <t>农业土地开发资金收入</t>
    <phoneticPr fontId="3" type="noConversion"/>
  </si>
  <si>
    <t>国有土地使用权出让收入</t>
    <phoneticPr fontId="3" type="noConversion"/>
  </si>
  <si>
    <t>大中型水库库区基金收入</t>
  </si>
  <si>
    <t>彩票公益金收入</t>
    <phoneticPr fontId="3" type="noConversion"/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</si>
  <si>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</si>
  <si>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</si>
  <si>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</si>
  <si>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</si>
  <si>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</si>
  <si>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其他政府性基金收入</t>
  </si>
  <si>
    <t>彩票发行机构和彩票销售机构的业务费用</t>
  </si>
  <si>
    <t>合           计</t>
  </si>
  <si>
    <t>决算10表</t>
  </si>
  <si>
    <t>省本级</t>
  </si>
  <si>
    <t>地市本级</t>
  </si>
  <si>
    <t>区县本级</t>
  </si>
  <si>
    <t>政府性基金收入</t>
  </si>
  <si>
    <t>其他支出</t>
  </si>
  <si>
    <t>上级补助收入</t>
  </si>
  <si>
    <t>上解上级支出</t>
  </si>
  <si>
    <t>待偿债置换专项债券上年结余</t>
  </si>
  <si>
    <t>上年结余</t>
  </si>
  <si>
    <t>调入资金</t>
  </si>
  <si>
    <t>调出资金</t>
  </si>
  <si>
    <t>债务(转贷)收入</t>
    <phoneticPr fontId="3" type="noConversion"/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</si>
  <si>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</si>
  <si>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</si>
  <si>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</si>
  <si>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</si>
  <si>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</si>
  <si>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</si>
  <si>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</si>
  <si>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决算12表</t>
  </si>
  <si>
    <t xml:space="preserve">变         动         项         目					</t>
  </si>
  <si>
    <t>小    计</t>
  </si>
  <si>
    <t>专项补助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</si>
  <si>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</si>
  <si>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</si>
  <si>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</si>
  <si>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</si>
  <si>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</si>
  <si>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</si>
  <si>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</si>
  <si>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</si>
  <si>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</si>
  <si>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</si>
  <si>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</si>
  <si>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</si>
  <si>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</si>
  <si>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</si>
  <si>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</si>
  <si>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</si>
  <si>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</si>
  <si>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</si>
  <si>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</si>
  <si>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民航发展基金支出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</si>
  <si>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</si>
  <si>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</si>
  <si>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农网还贷资金支出</t>
  </si>
  <si>
    <t xml:space="preserve">  旅游发展基金支出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</si>
  <si>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</si>
  <si>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</si>
  <si>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</si>
  <si>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 xml:space="preserve"> </t>
  </si>
  <si>
    <t>录入10表</t>
  </si>
  <si>
    <t>国有资本经营收入</t>
  </si>
  <si>
    <t/>
  </si>
  <si>
    <t>国有资本经营支出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</si>
  <si>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</si>
  <si>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</si>
  <si>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</si>
  <si>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</si>
  <si>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>　解决历史遗留问题及改革成本支出</t>
  </si>
  <si>
    <t xml:space="preserve">      电力企业利润收入</t>
  </si>
  <si>
    <t>　　厂办大集体改革支出</t>
  </si>
  <si>
    <t xml:space="preserve">      电信企业利润收入</t>
  </si>
  <si>
    <t>　　"三供一业"移交补助支出</t>
  </si>
  <si>
    <t xml:space="preserve">      煤炭企业利润收入</t>
  </si>
  <si>
    <t>　　国有企业办职教幼教补助支出</t>
  </si>
  <si>
    <t xml:space="preserve">      有色冶金采掘企业利润收入</t>
  </si>
  <si>
    <t>　　国有企业办公共服务机构移交补助支出</t>
  </si>
  <si>
    <t xml:space="preserve">      钢铁企业利润收入</t>
  </si>
  <si>
    <t>　　国有企业退休人员社会化管理补助支出</t>
  </si>
  <si>
    <t xml:space="preserve">      化工企业利润收入</t>
  </si>
  <si>
    <t>　　国有企业棚户区改造支出</t>
  </si>
  <si>
    <t xml:space="preserve">      运输企业利润收入</t>
  </si>
  <si>
    <t>　　国有企业改革成本支出</t>
  </si>
  <si>
    <t xml:space="preserve">      电子企业利润收入</t>
  </si>
  <si>
    <t>　　离休干部医药费补助支出</t>
  </si>
  <si>
    <t xml:space="preserve">      机械企业利润收入</t>
  </si>
  <si>
    <t>　　其他解决历史遗留问题及改革成本支出</t>
  </si>
  <si>
    <t xml:space="preserve">      投资服务企业利润收入</t>
  </si>
  <si>
    <t>　国有企业资本金注入</t>
  </si>
  <si>
    <t xml:space="preserve">      纺织轻工企业利润收入</t>
  </si>
  <si>
    <t>　　国有经济结构调整支出</t>
  </si>
  <si>
    <t xml:space="preserve">      贸易企业利润收入</t>
  </si>
  <si>
    <t>　　公益性设施投资支出</t>
  </si>
  <si>
    <t xml:space="preserve">      建筑施工企业利润收入</t>
  </si>
  <si>
    <t>　　前瞻性战略性产业发展支出</t>
  </si>
  <si>
    <t xml:space="preserve">      房地产企业利润收入</t>
  </si>
  <si>
    <t>　　生态环境保护支出</t>
  </si>
  <si>
    <t xml:space="preserve">      建材企业利润收入</t>
  </si>
  <si>
    <t>　　支持科技进步支出</t>
  </si>
  <si>
    <t xml:space="preserve">      境外企业利润收入</t>
  </si>
  <si>
    <t>　　保障国家经济安全支出</t>
  </si>
  <si>
    <t xml:space="preserve">      对外合作企业利润收入</t>
  </si>
  <si>
    <t>　　对外投资合作支出</t>
  </si>
  <si>
    <t xml:space="preserve">      医药企业利润收入</t>
  </si>
  <si>
    <t>　　其他国有企业资本金注入</t>
  </si>
  <si>
    <t xml:space="preserve">      农林牧渔企业利润收入</t>
  </si>
  <si>
    <t>　国有企业政策性补贴(款)</t>
  </si>
  <si>
    <t xml:space="preserve">      邮政企业利润收入</t>
  </si>
  <si>
    <t>　　国有企业政策性补贴(项)</t>
  </si>
  <si>
    <t xml:space="preserve">      军工企业利润收入</t>
  </si>
  <si>
    <t>　金融国有资本经营预算支出</t>
  </si>
  <si>
    <t xml:space="preserve">      转制科研院所利润收入</t>
  </si>
  <si>
    <t>　　资本性支出</t>
  </si>
  <si>
    <t xml:space="preserve">      地质勘查企业利润收入</t>
  </si>
  <si>
    <t>　　改革性支出</t>
  </si>
  <si>
    <t xml:space="preserve">      卫生体育福利企业利润收入</t>
  </si>
  <si>
    <t>　　其他金融国有资本经营预算支出</t>
  </si>
  <si>
    <t xml:space="preserve">      教育文化广播企业利润收入</t>
  </si>
  <si>
    <t>　其他国有资本经营预算支出(款)</t>
  </si>
  <si>
    <t xml:space="preserve">      科学研究企业利润收入</t>
  </si>
  <si>
    <t>　　其他国有资本经营预算支出(项)</t>
  </si>
  <si>
    <t xml:space="preserve">      机关社团所属企业利润收入</t>
  </si>
  <si>
    <t xml:space="preserve">      其他国有资本经营预算企业利润收入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</si>
  <si>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</si>
  <si>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</si>
  <si>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</si>
  <si>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</si>
  <si>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</si>
  <si>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</si>
  <si>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</si>
  <si>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</si>
  <si>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</si>
  <si>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</si>
  <si>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</si>
  <si>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</si>
  <si>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</si>
  <si>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录入11表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</si>
  <si>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</si>
  <si>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</si>
  <si>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</si>
  <si>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</si>
  <si>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</si>
  <si>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</si>
  <si>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</si>
  <si>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</si>
  <si>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</si>
  <si>
    <t>决算20表</t>
  </si>
  <si>
    <t>项目</t>
  </si>
  <si>
    <t>合计</t>
  </si>
  <si>
    <t>企业职工基本_x000D_
养老保险基金</t>
  </si>
  <si>
    <t>城乡居民基本
养老保险基金</t>
  </si>
  <si>
    <t>机关事业单位基_x000D_
本养老保险基金</t>
  </si>
  <si>
    <t>城镇职工基本_x000D_
医疗保险基金</t>
  </si>
  <si>
    <t>居民基本医_x000D_
疗保险基金</t>
  </si>
  <si>
    <t>工伤保_x000D_
险基金</t>
  </si>
  <si>
    <t>失业保_x000D_
险基金</t>
  </si>
  <si>
    <t>生育保_x000D_
险基金</t>
  </si>
  <si>
    <t>一、收入</t>
  </si>
  <si>
    <t>其中：1.保险费收入</t>
  </si>
  <si>
    <t xml:space="preserve">    　2.投资收益</t>
  </si>
  <si>
    <t xml:space="preserve">    　3.财政补贴收入</t>
  </si>
  <si>
    <t xml:space="preserve">      4.其他收入</t>
  </si>
  <si>
    <t xml:space="preserve">      5.转移收入</t>
  </si>
  <si>
    <t>二、支出</t>
  </si>
  <si>
    <t>其中：1.社会保险待遇支出</t>
  </si>
  <si>
    <t xml:space="preserve">      2.其他支出</t>
  </si>
  <si>
    <t xml:space="preserve">      3.转移支出</t>
  </si>
  <si>
    <t>三、本年收支结余</t>
  </si>
  <si>
    <t>四、年末滚存结余</t>
  </si>
  <si>
    <t>2016年度丰宁县地方政府债务余额情况表</t>
  </si>
  <si>
    <t>决算22表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</si>
  <si>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</si>
  <si>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</si>
  <si>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</si>
  <si>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</si>
  <si>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</si>
  <si>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</si>
  <si>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</si>
  <si>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“三公”经费及相关信息统计表</t>
  </si>
  <si>
    <t>公开09表</t>
  </si>
  <si>
    <t>编制单位：河北省承德市丰宁满族自治县2016年度部门决算汇总</t>
  </si>
  <si>
    <t>2016年度</t>
  </si>
  <si>
    <t>金额单位：万元</t>
  </si>
  <si>
    <t>项  目</t>
  </si>
  <si>
    <t>行次</t>
  </si>
  <si>
    <t>统计数</t>
  </si>
  <si>
    <t>栏  次</t>
  </si>
  <si>
    <t>1</t>
  </si>
  <si>
    <t>2</t>
  </si>
  <si>
    <t>3</t>
  </si>
  <si>
    <t>一、“三公”经费支出</t>
  </si>
  <si>
    <t>—</t>
  </si>
  <si>
    <t>二、国有资产占用情况</t>
  </si>
  <si>
    <t>22</t>
  </si>
  <si>
    <t>（一）支出合计</t>
  </si>
  <si>
    <t>（一）车辆数合计（辆）</t>
  </si>
  <si>
    <t>23</t>
  </si>
  <si>
    <t xml:space="preserve">  1．因公出国（境）费</t>
  </si>
  <si>
    <t xml:space="preserve">  1．部级领导干部用车</t>
  </si>
  <si>
    <t>24</t>
  </si>
  <si>
    <t xml:space="preserve">  2．公务用车购置及运行维护费</t>
  </si>
  <si>
    <t>4</t>
  </si>
  <si>
    <t xml:space="preserve">  2．一般公务用车</t>
  </si>
  <si>
    <t>25</t>
  </si>
  <si>
    <t xml:space="preserve">    （1）公务用车购置费</t>
  </si>
  <si>
    <t>5</t>
  </si>
  <si>
    <t xml:space="preserve">  3．一般执法执勤用车</t>
  </si>
  <si>
    <t>26</t>
  </si>
  <si>
    <t xml:space="preserve">    （2）公务用车运行维护费</t>
  </si>
  <si>
    <t>6</t>
  </si>
  <si>
    <t xml:space="preserve">  4．特种专业技术用车</t>
  </si>
  <si>
    <t>27</t>
  </si>
  <si>
    <t xml:space="preserve">  3．公务接待费</t>
  </si>
  <si>
    <t>7</t>
  </si>
  <si>
    <t xml:space="preserve">  5．其他用车</t>
  </si>
  <si>
    <t>28</t>
  </si>
  <si>
    <t xml:space="preserve">    （1）国内接待费</t>
  </si>
  <si>
    <t>8</t>
  </si>
  <si>
    <t>（二）单价50万元以上通用设备（台，套）</t>
  </si>
  <si>
    <t>29</t>
  </si>
  <si>
    <t xml:space="preserve">         其中：外事接待费</t>
  </si>
  <si>
    <t>9</t>
  </si>
  <si>
    <t>（三）单价100万元以上专用设备（台，套）</t>
  </si>
  <si>
    <t>30</t>
  </si>
  <si>
    <t xml:space="preserve">    （2）国（境）外接待费</t>
  </si>
  <si>
    <t>10</t>
  </si>
  <si>
    <t>31</t>
  </si>
  <si>
    <t>（二）相关统计数</t>
  </si>
  <si>
    <t>11</t>
  </si>
  <si>
    <t>32</t>
  </si>
  <si>
    <t xml:space="preserve">  1．因公出国（境）团组数（个）</t>
  </si>
  <si>
    <t>12</t>
  </si>
  <si>
    <t>33</t>
  </si>
  <si>
    <t xml:space="preserve">  2．因公出国（境）人次数（人）</t>
  </si>
  <si>
    <t>13</t>
  </si>
  <si>
    <t>34</t>
  </si>
  <si>
    <t xml:space="preserve">  3．公务用车购置数（辆）</t>
  </si>
  <si>
    <t>14</t>
  </si>
  <si>
    <t>　</t>
  </si>
  <si>
    <t>35</t>
  </si>
  <si>
    <t xml:space="preserve">  4．公务用车保有量（辆）</t>
  </si>
  <si>
    <t>15</t>
  </si>
  <si>
    <t>36</t>
  </si>
  <si>
    <t xml:space="preserve">  5．国内公务接待批次（个）</t>
  </si>
  <si>
    <t>16</t>
  </si>
  <si>
    <t>37</t>
  </si>
  <si>
    <t xml:space="preserve">     其中：外事接待批次（个）</t>
  </si>
  <si>
    <t>17</t>
  </si>
  <si>
    <t>38</t>
  </si>
  <si>
    <t xml:space="preserve">  6．国内公务接待人次（人）</t>
  </si>
  <si>
    <t>18</t>
  </si>
  <si>
    <t>39</t>
  </si>
  <si>
    <t xml:space="preserve">     其中：外事接待人次（人）</t>
  </si>
  <si>
    <t>19</t>
  </si>
  <si>
    <t>40</t>
  </si>
  <si>
    <t xml:space="preserve">  7．国（境）外公务接待批次（个）</t>
  </si>
  <si>
    <t>20</t>
  </si>
  <si>
    <t>41</t>
  </si>
  <si>
    <t xml:space="preserve">  8．国（境）外公务接待人次（人）</t>
  </si>
  <si>
    <t>21</t>
  </si>
  <si>
    <t>42</t>
  </si>
  <si>
    <t>— 9 —</t>
  </si>
  <si>
    <t>2016年度丰宁县一般公共预算支出决算总表(2)</t>
  </si>
  <si>
    <t>2015年度丰宁县一般公共预算专项转移支付分项目情况表</t>
    <phoneticPr fontId="3" type="noConversion"/>
  </si>
  <si>
    <t>2016年度丰宁县政府性基金收入决算 (7)</t>
    <phoneticPr fontId="3" type="noConversion"/>
  </si>
  <si>
    <t>2016年度丰宁县政府性基金支出决算 (8)</t>
  </si>
  <si>
    <t>2016年丰宁县政府性基金支出功能分类决算表（9）</t>
    <phoneticPr fontId="3" type="noConversion"/>
  </si>
  <si>
    <t>2016年度丰宁县政府性基金转移支付情况表（10）</t>
    <phoneticPr fontId="3" type="noConversion"/>
  </si>
  <si>
    <t>2016年度丰宁县政府性基金转移支付分项情况表（11）</t>
    <phoneticPr fontId="3" type="noConversion"/>
  </si>
  <si>
    <t>2016年度丰宁县国有资本经营收入决算总表（12）</t>
    <phoneticPr fontId="3" type="noConversion"/>
  </si>
  <si>
    <t>2016年度丰宁县国有资本经营支出决算总表 (13)</t>
    <phoneticPr fontId="3" type="noConversion"/>
  </si>
  <si>
    <t>2016年度丰宁县国有资本经营转移支付决算表（15）</t>
    <phoneticPr fontId="3" type="noConversion"/>
  </si>
  <si>
    <t>2016年度丰宁县国有资本经营支出功能分类决算表（14）</t>
    <phoneticPr fontId="3" type="noConversion"/>
  </si>
  <si>
    <t>2016年度丰宁县国有资本经营转移支付分决算表（16）</t>
    <phoneticPr fontId="3" type="noConversion"/>
  </si>
  <si>
    <t>2016年度丰宁县社会保险基金收入情况表 (17)</t>
    <phoneticPr fontId="3" type="noConversion"/>
  </si>
  <si>
    <t>2016年度丰宁县社会保险基金支出情况表 (18)</t>
    <phoneticPr fontId="3" type="noConversion"/>
  </si>
  <si>
    <t>2016年度丰宁县一般公共预算收入决算总表 (1)</t>
    <phoneticPr fontId="3" type="noConversion"/>
  </si>
  <si>
    <t>2016年度丰宁县一般公共预算收入决算明细表 (3)</t>
    <phoneticPr fontId="3" type="noConversion"/>
  </si>
  <si>
    <t>2016年度丰宁县一般公共预算支出决算功能分类（4）</t>
    <phoneticPr fontId="3" type="noConversion"/>
  </si>
  <si>
    <t>2016年度丰宁县一般公共预算本级支出决算表</t>
    <phoneticPr fontId="3" type="noConversion"/>
  </si>
  <si>
    <t>决算数合计</t>
  </si>
  <si>
    <t>省级</t>
  </si>
  <si>
    <t>地级</t>
  </si>
  <si>
    <t>其中:_x000D_
地级直属乡镇</t>
  </si>
  <si>
    <t>县级</t>
  </si>
  <si>
    <t>乡镇级</t>
  </si>
  <si>
    <t>二十一、其他支出</t>
  </si>
  <si>
    <t>二十二、债务付息支出</t>
  </si>
  <si>
    <t>二十三、债务发行费用支出</t>
  </si>
  <si>
    <r>
      <t>2016</t>
    </r>
    <r>
      <rPr>
        <b/>
        <sz val="18"/>
        <color indexed="8"/>
        <rFont val="宋体"/>
        <family val="3"/>
        <charset val="134"/>
      </rPr>
      <t>年一般公共预算本级基本支出决算表</t>
    </r>
  </si>
  <si>
    <t>财决05-1表</t>
  </si>
  <si>
    <t>工资福利支出</t>
  </si>
  <si>
    <t>商品和服务支出</t>
  </si>
  <si>
    <t>对个人和家庭的补助</t>
  </si>
  <si>
    <t>基本建设支出</t>
  </si>
  <si>
    <t>其他资本性支出</t>
  </si>
  <si>
    <t>对企事业单位的补贴</t>
  </si>
  <si>
    <t>债务利息支出</t>
  </si>
  <si>
    <t>支出功能分类科目编码</t>
  </si>
  <si>
    <t>小计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</si>
  <si>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</si>
  <si>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</si>
  <si>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</si>
  <si>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</si>
  <si>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</si>
  <si>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</si>
  <si>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</si>
  <si>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</si>
  <si>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</si>
  <si>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</si>
  <si>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</si>
  <si>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</si>
  <si>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</si>
  <si>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</si>
  <si>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</si>
  <si>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</si>
  <si>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</si>
  <si>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</si>
  <si>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</si>
  <si>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</si>
  <si>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</si>
  <si>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</si>
  <si>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</si>
  <si>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</si>
  <si>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</si>
  <si>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</si>
  <si>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</si>
  <si>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</si>
  <si>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</si>
  <si>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</si>
  <si>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</si>
  <si>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</si>
  <si>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</si>
  <si>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</si>
  <si>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</si>
  <si>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</si>
  <si>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</si>
  <si>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</si>
  <si>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</si>
  <si>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</si>
  <si>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</si>
  <si>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</si>
  <si>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</si>
  <si>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</si>
  <si>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</si>
  <si>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</si>
  <si>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</si>
  <si>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</si>
  <si>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</si>
  <si>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</si>
  <si>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</si>
  <si>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</si>
  <si>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</si>
  <si>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</si>
  <si>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</si>
  <si>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</si>
  <si>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</si>
  <si>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</si>
  <si>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</si>
  <si>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</si>
  <si>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</si>
  <si>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</si>
  <si>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</si>
  <si>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</si>
  <si>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</si>
  <si>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</si>
  <si>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</si>
  <si>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</si>
  <si>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</si>
  <si>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</si>
  <si>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</si>
  <si>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</si>
  <si>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</si>
  <si>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</si>
  <si>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</si>
  <si>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类</t>
  </si>
  <si>
    <t>款</t>
  </si>
  <si>
    <t>项</t>
  </si>
  <si>
    <t>栏次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</si>
  <si>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</si>
  <si>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</si>
  <si>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</si>
  <si>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</si>
  <si>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</si>
  <si>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</si>
  <si>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</si>
  <si>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</si>
  <si>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</si>
  <si>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</si>
  <si>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</si>
  <si>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</si>
  <si>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</si>
  <si>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</si>
  <si>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</si>
  <si>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</si>
  <si>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</si>
  <si>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</si>
  <si>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</si>
  <si>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</si>
  <si>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</si>
  <si>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</si>
  <si>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</si>
  <si>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</si>
  <si>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</si>
  <si>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</si>
  <si>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</si>
  <si>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</si>
  <si>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</si>
  <si>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</si>
  <si>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</si>
  <si>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</si>
  <si>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</si>
  <si>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</si>
  <si>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</si>
  <si>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</si>
  <si>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</si>
  <si>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</si>
  <si>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</si>
  <si>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</si>
  <si>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</si>
  <si>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</si>
  <si>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</si>
  <si>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</si>
  <si>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</si>
  <si>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</si>
  <si>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</si>
  <si>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</si>
  <si>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</si>
  <si>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</si>
  <si>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</si>
  <si>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</si>
  <si>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</si>
  <si>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201</t>
  </si>
  <si>
    <t>20101</t>
  </si>
  <si>
    <t>人大事务</t>
  </si>
  <si>
    <t>2010101</t>
  </si>
  <si>
    <t xml:space="preserve">  行政运行</t>
  </si>
  <si>
    <t>2010103</t>
  </si>
  <si>
    <t xml:space="preserve">  机关服务</t>
  </si>
  <si>
    <t>2010105</t>
  </si>
  <si>
    <t xml:space="preserve">  人大立法</t>
  </si>
  <si>
    <t>2010199</t>
  </si>
  <si>
    <t xml:space="preserve">  其他人大事务支出</t>
  </si>
  <si>
    <t>20102</t>
  </si>
  <si>
    <t>政协事务</t>
  </si>
  <si>
    <t>2010201</t>
  </si>
  <si>
    <t>2010205</t>
  </si>
  <si>
    <t xml:space="preserve">  委员视察</t>
  </si>
  <si>
    <t>20103</t>
  </si>
  <si>
    <t>政府办公厅（室）及相关机构事务</t>
  </si>
  <si>
    <t>2010301</t>
  </si>
  <si>
    <t>2010306</t>
  </si>
  <si>
    <t xml:space="preserve">  政务公开审批</t>
  </si>
  <si>
    <t>2010399</t>
  </si>
  <si>
    <t xml:space="preserve">  其他政府办公厅（室）及相关机构事务支出</t>
  </si>
  <si>
    <t>20104</t>
  </si>
  <si>
    <t>发展与改革事务</t>
  </si>
  <si>
    <t>2010401</t>
  </si>
  <si>
    <t>2010406</t>
  </si>
  <si>
    <t xml:space="preserve">  社会事业发展规划</t>
  </si>
  <si>
    <t>2010408</t>
  </si>
  <si>
    <t xml:space="preserve">  物价管理</t>
  </si>
  <si>
    <t>20105</t>
  </si>
  <si>
    <t>统计信息事务</t>
  </si>
  <si>
    <t>2010501</t>
  </si>
  <si>
    <t>2010506</t>
  </si>
  <si>
    <t xml:space="preserve">  统计管理</t>
  </si>
  <si>
    <t>2010507</t>
  </si>
  <si>
    <t xml:space="preserve">  专项普查活动</t>
  </si>
  <si>
    <t>2010599</t>
  </si>
  <si>
    <t xml:space="preserve">  其他统计信息事务支出</t>
  </si>
  <si>
    <t>20106</t>
  </si>
  <si>
    <t>财政事务</t>
  </si>
  <si>
    <t>2010601</t>
  </si>
  <si>
    <t>20108</t>
  </si>
  <si>
    <t>审计事务</t>
  </si>
  <si>
    <t>2010801</t>
  </si>
  <si>
    <t>20110</t>
  </si>
  <si>
    <t>人力资源事务</t>
  </si>
  <si>
    <t>2011001</t>
  </si>
  <si>
    <t>20111</t>
  </si>
  <si>
    <t>纪检监察事务</t>
  </si>
  <si>
    <t>2011101</t>
  </si>
  <si>
    <t>2011199</t>
  </si>
  <si>
    <t xml:space="preserve">  其他纪检监察事务支出</t>
  </si>
  <si>
    <t>20113</t>
  </si>
  <si>
    <t>商贸事务</t>
  </si>
  <si>
    <t>2011301</t>
  </si>
  <si>
    <t>20115</t>
  </si>
  <si>
    <t>工商行政管理事务</t>
  </si>
  <si>
    <t>2011501</t>
  </si>
  <si>
    <t>2011504</t>
  </si>
  <si>
    <t xml:space="preserve">  工商行政管理专项</t>
  </si>
  <si>
    <t>2011505</t>
  </si>
  <si>
    <t xml:space="preserve">  执法办案专项</t>
  </si>
  <si>
    <t>2011506</t>
  </si>
  <si>
    <t xml:space="preserve">  消费者权益保护</t>
  </si>
  <si>
    <t>2011507</t>
  </si>
  <si>
    <t xml:space="preserve">  信息化建设</t>
  </si>
  <si>
    <t>2011599</t>
  </si>
  <si>
    <t xml:space="preserve">  其他工商行政管理事务支出</t>
  </si>
  <si>
    <t>20117</t>
  </si>
  <si>
    <t>质量技术监督与检验检疫事务</t>
  </si>
  <si>
    <t>2011701</t>
  </si>
  <si>
    <t>2011706</t>
  </si>
  <si>
    <t xml:space="preserve">  质量技术监督行政执法及业务管理</t>
  </si>
  <si>
    <t>2011708</t>
  </si>
  <si>
    <t xml:space="preserve">  认证认可监督管理</t>
  </si>
  <si>
    <t>20123</t>
  </si>
  <si>
    <t>民族事务</t>
  </si>
  <si>
    <t>2012301</t>
  </si>
  <si>
    <t>20126</t>
  </si>
  <si>
    <t>档案事务</t>
  </si>
  <si>
    <t>2012601</t>
  </si>
  <si>
    <t>2012604</t>
  </si>
  <si>
    <t xml:space="preserve">  档案馆</t>
  </si>
  <si>
    <t>20128</t>
  </si>
  <si>
    <t>民主党派及工商联事务</t>
  </si>
  <si>
    <t>2012801</t>
  </si>
  <si>
    <t>20129</t>
  </si>
  <si>
    <t>群众团体事务</t>
  </si>
  <si>
    <t>2012901</t>
  </si>
  <si>
    <t>2012902</t>
  </si>
  <si>
    <t xml:space="preserve">  一般行政管理事务</t>
  </si>
  <si>
    <t>20131</t>
  </si>
  <si>
    <t>党委办公厅（室）及相关机构事务</t>
  </si>
  <si>
    <t>2013101</t>
  </si>
  <si>
    <t>2013199</t>
  </si>
  <si>
    <t xml:space="preserve">  其他党委办公厅（室）及相关机构事务支出</t>
  </si>
  <si>
    <t>20132</t>
  </si>
  <si>
    <t>组织事务</t>
  </si>
  <si>
    <t>2013201</t>
  </si>
  <si>
    <t>2013299</t>
  </si>
  <si>
    <t xml:space="preserve">  其他组织事务支出</t>
  </si>
  <si>
    <t>20133</t>
  </si>
  <si>
    <t>宣传事务</t>
  </si>
  <si>
    <t>2013301</t>
  </si>
  <si>
    <t>20134</t>
  </si>
  <si>
    <t>统战事务</t>
  </si>
  <si>
    <t>2013401</t>
  </si>
  <si>
    <t>20199</t>
  </si>
  <si>
    <t>其他一般公共服务支出</t>
  </si>
  <si>
    <t>2019999</t>
  </si>
  <si>
    <t xml:space="preserve">  其他一般公共服务支出</t>
  </si>
  <si>
    <t>203</t>
  </si>
  <si>
    <t>20306</t>
  </si>
  <si>
    <t>国防动员</t>
  </si>
  <si>
    <t>2030603</t>
  </si>
  <si>
    <t xml:space="preserve">  人民防空</t>
  </si>
  <si>
    <t>204</t>
  </si>
  <si>
    <t>20401</t>
  </si>
  <si>
    <t>武装警察</t>
  </si>
  <si>
    <t>2040199</t>
  </si>
  <si>
    <t xml:space="preserve">  其他武装警察支出</t>
  </si>
  <si>
    <t>20402</t>
  </si>
  <si>
    <t>公安</t>
  </si>
  <si>
    <t>2040201</t>
  </si>
  <si>
    <t>2040202</t>
  </si>
  <si>
    <t>2040204</t>
  </si>
  <si>
    <t xml:space="preserve">  治安管理</t>
  </si>
  <si>
    <t>2040205</t>
  </si>
  <si>
    <t xml:space="preserve">  国内安全保卫</t>
  </si>
  <si>
    <t>2040208</t>
  </si>
  <si>
    <t xml:space="preserve">  出入境管理</t>
  </si>
  <si>
    <t>2040211</t>
  </si>
  <si>
    <t xml:space="preserve">  禁毒管理</t>
  </si>
  <si>
    <t>2040212</t>
  </si>
  <si>
    <t xml:space="preserve">  道路交通管理</t>
  </si>
  <si>
    <t>2040217</t>
  </si>
  <si>
    <t xml:space="preserve">  拘押收教场所管理</t>
  </si>
  <si>
    <t>2040299</t>
  </si>
  <si>
    <t xml:space="preserve">  其他公安支出</t>
  </si>
  <si>
    <t>20404</t>
  </si>
  <si>
    <t>检察</t>
  </si>
  <si>
    <t>2040401</t>
  </si>
  <si>
    <t>20405</t>
  </si>
  <si>
    <t>法院</t>
  </si>
  <si>
    <t>2040501</t>
  </si>
  <si>
    <t>20406</t>
  </si>
  <si>
    <t>司法</t>
  </si>
  <si>
    <t>2040601</t>
  </si>
  <si>
    <t>20499</t>
  </si>
  <si>
    <t>其他公共安全支出</t>
  </si>
  <si>
    <t>2049901</t>
  </si>
  <si>
    <t xml:space="preserve">  其他公共安全支出</t>
  </si>
  <si>
    <t>205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</si>
  <si>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</si>
  <si>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</si>
  <si>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</si>
  <si>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</si>
  <si>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</si>
  <si>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</si>
  <si>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2050203</t>
  </si>
  <si>
    <t xml:space="preserve">  初中教育</t>
  </si>
  <si>
    <t>2050204</t>
  </si>
  <si>
    <t xml:space="preserve">  高中教育</t>
  </si>
  <si>
    <t>2050299</t>
  </si>
  <si>
    <t xml:space="preserve">  其他普通教育支出</t>
  </si>
  <si>
    <t>20503</t>
  </si>
  <si>
    <t>职业教育</t>
  </si>
  <si>
    <t>2050302</t>
  </si>
  <si>
    <t xml:space="preserve">  中专教育</t>
  </si>
  <si>
    <t>2050304</t>
  </si>
  <si>
    <t xml:space="preserve">  职业高中教育</t>
  </si>
  <si>
    <t>2050399</t>
  </si>
  <si>
    <t xml:space="preserve">  其他职业教育支出</t>
  </si>
  <si>
    <t>20505</t>
  </si>
  <si>
    <t>广播电视教育</t>
  </si>
  <si>
    <t>2050501</t>
  </si>
  <si>
    <t xml:space="preserve">  广播电视学校</t>
  </si>
  <si>
    <t>20507</t>
  </si>
  <si>
    <t>特殊教育</t>
  </si>
  <si>
    <t>2050701</t>
  </si>
  <si>
    <t xml:space="preserve">  特殊学校教育</t>
  </si>
  <si>
    <t>20508</t>
  </si>
  <si>
    <t>进修及培训</t>
  </si>
  <si>
    <t>2050801</t>
  </si>
  <si>
    <t xml:space="preserve">  教师进修</t>
  </si>
  <si>
    <t>20599</t>
  </si>
  <si>
    <t>其他教育支出</t>
  </si>
  <si>
    <t>2059999</t>
  </si>
  <si>
    <t xml:space="preserve">  其他教育支出</t>
  </si>
  <si>
    <t>206</t>
  </si>
  <si>
    <t>20601</t>
  </si>
  <si>
    <t>科学技术管理事务</t>
  </si>
  <si>
    <t>2060101</t>
  </si>
  <si>
    <t>20699</t>
  </si>
  <si>
    <t>其他科学技术支出</t>
  </si>
  <si>
    <t>2069999</t>
  </si>
  <si>
    <t xml:space="preserve">  其他科学技术支出</t>
  </si>
  <si>
    <t>207</t>
  </si>
  <si>
    <t>20701</t>
  </si>
  <si>
    <t>文化</t>
  </si>
  <si>
    <t>2070101</t>
  </si>
  <si>
    <t>2070199</t>
  </si>
  <si>
    <t xml:space="preserve">  其他文化支出</t>
  </si>
  <si>
    <t>20704</t>
  </si>
  <si>
    <t>新闻出版广播影视</t>
  </si>
  <si>
    <t>2070401</t>
  </si>
  <si>
    <t>2070404</t>
  </si>
  <si>
    <t xml:space="preserve">  广播</t>
  </si>
  <si>
    <t>20799</t>
  </si>
  <si>
    <t>其他文化体育与传媒支出</t>
  </si>
  <si>
    <t>2079999</t>
  </si>
  <si>
    <t xml:space="preserve">  其他文化体育与传媒支出</t>
  </si>
  <si>
    <t>208</t>
  </si>
  <si>
    <t>20801</t>
  </si>
  <si>
    <t>人力资源和社会保障管理事务</t>
  </si>
  <si>
    <t>2080101</t>
  </si>
  <si>
    <t>2080107</t>
  </si>
  <si>
    <t xml:space="preserve">  社会保险业务管理事务</t>
  </si>
  <si>
    <t>20802</t>
  </si>
  <si>
    <t>民政管理事务</t>
  </si>
  <si>
    <t>2080201</t>
  </si>
  <si>
    <t>2080202</t>
  </si>
  <si>
    <t>2080204</t>
  </si>
  <si>
    <t xml:space="preserve">  拥军优属</t>
  </si>
  <si>
    <t>2080205</t>
  </si>
  <si>
    <t xml:space="preserve">  老龄事务</t>
  </si>
  <si>
    <t>2080207</t>
  </si>
  <si>
    <t xml:space="preserve">  行政区划和地名管理</t>
  </si>
  <si>
    <t>2080299</t>
  </si>
  <si>
    <t xml:space="preserve">  其他民政管理事务支出</t>
  </si>
  <si>
    <t>20808</t>
  </si>
  <si>
    <t>抚恤</t>
  </si>
  <si>
    <t>2080899</t>
  </si>
  <si>
    <t xml:space="preserve">  其他优抚支出</t>
  </si>
  <si>
    <t>20811</t>
  </si>
  <si>
    <t>残疾人事业</t>
  </si>
  <si>
    <t>2081101</t>
  </si>
  <si>
    <t>20899</t>
  </si>
  <si>
    <t>其他社会保障和就业支出</t>
  </si>
  <si>
    <t>2089901</t>
  </si>
  <si>
    <t xml:space="preserve">  其他社会保障和就业支出</t>
  </si>
  <si>
    <t>210</t>
  </si>
  <si>
    <t>21001</t>
  </si>
  <si>
    <t>医疗卫生与计划生育管理事务</t>
  </si>
  <si>
    <t>2100101</t>
  </si>
  <si>
    <t>2100199</t>
  </si>
  <si>
    <t xml:space="preserve">  其他医疗卫生与计划生育管理事务支出</t>
  </si>
  <si>
    <t>21002</t>
  </si>
  <si>
    <t>公立医院</t>
  </si>
  <si>
    <t>2100201</t>
  </si>
  <si>
    <t xml:space="preserve">  综合医院</t>
  </si>
  <si>
    <t>2100202</t>
  </si>
  <si>
    <t xml:space="preserve">  中医（民族）医院</t>
  </si>
  <si>
    <t>21003</t>
  </si>
  <si>
    <t>基层医疗卫生机构</t>
  </si>
  <si>
    <t>2100302</t>
  </si>
  <si>
    <t xml:space="preserve">  乡镇卫生院</t>
  </si>
  <si>
    <t>2100399</t>
  </si>
  <si>
    <t xml:space="preserve">  其他基层医疗卫生机构支出</t>
  </si>
  <si>
    <t>21004</t>
  </si>
  <si>
    <t>公共卫生</t>
  </si>
  <si>
    <t>2100401</t>
  </si>
  <si>
    <t xml:space="preserve">  疾病预防控制机构</t>
  </si>
  <si>
    <t>2100402</t>
  </si>
  <si>
    <t xml:space="preserve">  卫生监督机构</t>
  </si>
  <si>
    <t>2100403</t>
  </si>
  <si>
    <t xml:space="preserve">  妇幼保健机构</t>
  </si>
  <si>
    <t>2100408</t>
  </si>
  <si>
    <t xml:space="preserve">  基本公共卫生服务</t>
  </si>
  <si>
    <t>2100410</t>
  </si>
  <si>
    <t xml:space="preserve">  突发公共卫生事件应急处理</t>
  </si>
  <si>
    <t>2100499</t>
  </si>
  <si>
    <t xml:space="preserve">  其他公共卫生支出</t>
  </si>
  <si>
    <t>21007</t>
  </si>
  <si>
    <t>计划生育事务</t>
  </si>
  <si>
    <t>2100716</t>
  </si>
  <si>
    <t xml:space="preserve">  计划生育机构</t>
  </si>
  <si>
    <t>2100799</t>
  </si>
  <si>
    <t xml:space="preserve">  其他计划生育事务支出</t>
  </si>
  <si>
    <t>21010</t>
  </si>
  <si>
    <t>食品和药品监督管理事务</t>
  </si>
  <si>
    <t>2101001</t>
  </si>
  <si>
    <t>2101016</t>
  </si>
  <si>
    <t xml:space="preserve">  食品安全事务</t>
  </si>
  <si>
    <t>21099</t>
  </si>
  <si>
    <t>其他医疗卫生与计划生育支出</t>
  </si>
  <si>
    <t>2109901</t>
  </si>
  <si>
    <t xml:space="preserve">  其他医疗卫生与计划生育支出</t>
  </si>
  <si>
    <t>211</t>
  </si>
  <si>
    <t>21101</t>
  </si>
  <si>
    <t>环境保护管理事务</t>
  </si>
  <si>
    <t>2110101</t>
  </si>
  <si>
    <t>2110199</t>
  </si>
  <si>
    <t xml:space="preserve">  其他环境保护管理事务支出</t>
  </si>
  <si>
    <t>21102</t>
  </si>
  <si>
    <t>环境监测与监察</t>
  </si>
  <si>
    <t>2110203</t>
  </si>
  <si>
    <t xml:space="preserve">  建设项目环评审查与监督</t>
  </si>
  <si>
    <t>212</t>
  </si>
  <si>
    <t>21201</t>
  </si>
  <si>
    <t>城乡社区管理事务</t>
  </si>
  <si>
    <t>2120101</t>
  </si>
  <si>
    <t>2120102</t>
  </si>
  <si>
    <t>2120104</t>
  </si>
  <si>
    <t xml:space="preserve">  城管执法</t>
  </si>
  <si>
    <t>2120109</t>
  </si>
  <si>
    <t xml:space="preserve">  住宅建设与房地产市场监管</t>
  </si>
  <si>
    <t>21202</t>
  </si>
  <si>
    <t>城乡社区规划与管理</t>
  </si>
  <si>
    <t>2120201</t>
  </si>
  <si>
    <t xml:space="preserve">  城乡社区规划与管理</t>
  </si>
  <si>
    <t>21208</t>
  </si>
  <si>
    <t>国有土地使用权出让收入及对应专项债务收入安排的支出</t>
  </si>
  <si>
    <t>2120803</t>
  </si>
  <si>
    <t xml:space="preserve">  城市建设支出</t>
  </si>
  <si>
    <t>2120899</t>
  </si>
  <si>
    <t xml:space="preserve">  其他国有土地使用权出让收入安排的支出</t>
  </si>
  <si>
    <t>21299</t>
  </si>
  <si>
    <t>其他城乡社区支出</t>
  </si>
  <si>
    <t>2129999</t>
  </si>
  <si>
    <t xml:space="preserve">  其他城乡社区支出</t>
  </si>
  <si>
    <t>213</t>
  </si>
  <si>
    <t>21301</t>
  </si>
  <si>
    <t>农业</t>
  </si>
  <si>
    <t>2130101</t>
  </si>
  <si>
    <t>2130103</t>
  </si>
  <si>
    <t>2130152</t>
  </si>
  <si>
    <t xml:space="preserve">  对高校毕业生到基层任职补助</t>
  </si>
  <si>
    <t>2130199</t>
  </si>
  <si>
    <t xml:space="preserve">  其他农业支出</t>
  </si>
  <si>
    <t>21302</t>
  </si>
  <si>
    <t>林业</t>
  </si>
  <si>
    <t>2130201</t>
  </si>
  <si>
    <t>2130234</t>
  </si>
  <si>
    <t xml:space="preserve">  林业防灾减灾</t>
  </si>
  <si>
    <t>2130299</t>
  </si>
  <si>
    <t xml:space="preserve">  其他林业支出</t>
  </si>
  <si>
    <t>21303</t>
  </si>
  <si>
    <t>水利</t>
  </si>
  <si>
    <t>2130301</t>
  </si>
  <si>
    <t>21305</t>
  </si>
  <si>
    <t>扶贫</t>
  </si>
  <si>
    <t>2130501</t>
  </si>
  <si>
    <t>2130502</t>
  </si>
  <si>
    <t>21306</t>
  </si>
  <si>
    <t>农业综合开发</t>
  </si>
  <si>
    <t>2130601</t>
  </si>
  <si>
    <t xml:space="preserve">  机构运行</t>
  </si>
  <si>
    <t>21399</t>
  </si>
  <si>
    <t>其他农林水支出</t>
  </si>
  <si>
    <t>2139999</t>
  </si>
  <si>
    <t xml:space="preserve">  其他农林水支出</t>
  </si>
  <si>
    <t>214</t>
  </si>
  <si>
    <t>21401</t>
  </si>
  <si>
    <t>公路水路运输</t>
  </si>
  <si>
    <t>2140101</t>
  </si>
  <si>
    <t>2140199</t>
  </si>
  <si>
    <t xml:space="preserve">  其他公路水路运输支出</t>
  </si>
  <si>
    <t>21402</t>
  </si>
  <si>
    <t>铁路运输</t>
  </si>
  <si>
    <t>2140201</t>
  </si>
  <si>
    <t>21499</t>
  </si>
  <si>
    <t>其他交通运输支出</t>
  </si>
  <si>
    <t>2149999</t>
  </si>
  <si>
    <t xml:space="preserve">  其他交通运输支出</t>
  </si>
  <si>
    <t>215</t>
  </si>
  <si>
    <t>21505</t>
  </si>
  <si>
    <t>工业和信息产业监管</t>
  </si>
  <si>
    <t>2150501</t>
  </si>
  <si>
    <t>2150599</t>
  </si>
  <si>
    <t xml:space="preserve">  其他工业和信息产业监管支出</t>
  </si>
  <si>
    <t>21506</t>
  </si>
  <si>
    <t>安全生产监管</t>
  </si>
  <si>
    <t>2150601</t>
  </si>
  <si>
    <t>21599</t>
  </si>
  <si>
    <t>其他资源勘探电力信息等支出</t>
  </si>
  <si>
    <t>2159999</t>
  </si>
  <si>
    <t xml:space="preserve">  其他资源勘探电力信息等支出</t>
  </si>
  <si>
    <t>216</t>
  </si>
  <si>
    <t>21602</t>
  </si>
  <si>
    <t>商业流通事务</t>
  </si>
  <si>
    <t>2160201</t>
  </si>
  <si>
    <t>21605</t>
  </si>
  <si>
    <t>旅游业管理与服务支出</t>
  </si>
  <si>
    <t>2160501</t>
  </si>
  <si>
    <t>220</t>
  </si>
  <si>
    <t>22001</t>
  </si>
  <si>
    <t>国土资源事务</t>
  </si>
  <si>
    <t>2200101</t>
  </si>
  <si>
    <t>221</t>
  </si>
  <si>
    <t>22102</t>
  </si>
  <si>
    <t>住房改革支出</t>
  </si>
  <si>
    <t>2210201</t>
  </si>
  <si>
    <t xml:space="preserve">  住房公积金</t>
  </si>
  <si>
    <t>222</t>
  </si>
  <si>
    <t>22201</t>
  </si>
  <si>
    <t>粮油事务</t>
  </si>
  <si>
    <t>2220101</t>
  </si>
  <si>
    <t>2220105</t>
  </si>
  <si>
    <t xml:space="preserve">  粮食信息统计</t>
  </si>
  <si>
    <t>2220199</t>
  </si>
  <si>
    <t xml:space="preserve">  其他粮油事务支出</t>
  </si>
  <si>
    <t>22204</t>
  </si>
  <si>
    <t>粮油储备</t>
  </si>
  <si>
    <t>2220499</t>
  </si>
  <si>
    <t xml:space="preserve">  其他粮油储备支出</t>
  </si>
  <si>
    <t>229</t>
  </si>
  <si>
    <t>22960</t>
  </si>
  <si>
    <t>彩票公益金及对应专项债务收入安排的支出</t>
  </si>
  <si>
    <t>2296003</t>
  </si>
  <si>
    <t xml:space="preserve">  用于体育事业的彩票公益金支出</t>
  </si>
  <si>
    <t>22999</t>
  </si>
  <si>
    <t>2299901</t>
  </si>
  <si>
    <t>— 7.%d —</t>
  </si>
  <si>
    <t>2016年度政府一般债务限额和余额情况决算表</t>
    <phoneticPr fontId="3" type="noConversion"/>
  </si>
  <si>
    <t>单位：万元</t>
    <phoneticPr fontId="3" type="noConversion"/>
  </si>
  <si>
    <t>年度</t>
    <phoneticPr fontId="3" type="noConversion"/>
  </si>
  <si>
    <t>政府一般债务限额</t>
    <phoneticPr fontId="3" type="noConversion"/>
  </si>
  <si>
    <t>政府一般债务余额</t>
    <phoneticPr fontId="3" type="noConversion"/>
  </si>
  <si>
    <t>2016年</t>
    <phoneticPr fontId="3" type="noConversion"/>
  </si>
  <si>
    <t>2016年政府专项债务限额和余额情况决算表</t>
    <phoneticPr fontId="3" type="noConversion"/>
  </si>
  <si>
    <t>2015年度丰宁县一般公共预算专项转移支付分地区</t>
    <phoneticPr fontId="3" type="noConversion"/>
  </si>
  <si>
    <t>说明：我单位没有向下的专项转移支付，不存在分地区数据</t>
    <phoneticPr fontId="15" type="noConversion"/>
  </si>
  <si>
    <t>说明：我县没有国有资本经营预算，表没有数据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</si>
</sst>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"/>
  </numFmts>
  <fonts count="17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Arial"/>
      <family val="2"/>
    </font>
    <font>
      <sz val="22"/>
      <color indexed="8"/>
      <name val="宋体"/>
      <family val="2"/>
    </font>
    <font>
      <sz val="10"/>
      <color indexed="8"/>
      <name val="宋体"/>
      <family val="2"/>
    </font>
    <font>
      <sz val="11"/>
      <color indexed="8"/>
      <name val="宋体"/>
      <family val="2"/>
    </font>
    <font>
      <b/>
      <sz val="18"/>
      <color indexed="8"/>
      <name val="Arial"/>
      <family val="2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charset val="134"/>
    </font>
    <font>
      <b/>
      <sz val="16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mediumGray">
        <fgColor indexed="9"/>
        <bgColor indexed="75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41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Font="1"/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1" fillId="2" borderId="0" xfId="0" applyNumberFormat="1" applyFont="1" applyFill="1" applyAlignment="1" applyProtection="1"/>
    <xf numFmtId="3" fontId="1" fillId="0" borderId="0" xfId="0" applyNumberFormat="1" applyFont="1" applyFill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vertical="center"/>
    </xf>
    <xf numFmtId="3" fontId="1" fillId="3" borderId="1" xfId="0" applyNumberFormat="1" applyFont="1" applyFill="1" applyBorder="1" applyAlignment="1" applyProtection="1">
      <alignment vertical="center"/>
    </xf>
    <xf numFmtId="3" fontId="1" fillId="3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Protection="1"/>
    <xf numFmtId="3" fontId="2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center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3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Protection="1"/>
    <xf numFmtId="0" fontId="5" fillId="3" borderId="5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left" vertical="center"/>
    </xf>
    <xf numFmtId="3" fontId="5" fillId="3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5" fillId="3" borderId="1" xfId="0" applyNumberFormat="1" applyFont="1" applyFill="1" applyBorder="1" applyAlignment="1" applyProtection="1">
      <alignment vertical="center"/>
    </xf>
    <xf numFmtId="0" fontId="0" fillId="3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 applyProtection="1"/>
    <xf numFmtId="0" fontId="0" fillId="4" borderId="0" xfId="0" applyFill="1"/>
    <xf numFmtId="0" fontId="6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7" borderId="9" xfId="1" applyFont="1" applyFill="1" applyBorder="1" applyAlignment="1">
      <alignment horizontal="center" vertical="center" shrinkToFit="1"/>
    </xf>
    <xf numFmtId="0" fontId="9" fillId="7" borderId="10" xfId="1" applyFont="1" applyFill="1" applyBorder="1" applyAlignment="1">
      <alignment horizontal="center" vertical="center" shrinkToFit="1"/>
    </xf>
    <xf numFmtId="0" fontId="9" fillId="7" borderId="11" xfId="1" applyFont="1" applyFill="1" applyBorder="1" applyAlignment="1">
      <alignment horizontal="center" vertical="center" shrinkToFit="1"/>
    </xf>
    <xf numFmtId="0" fontId="9" fillId="7" borderId="12" xfId="1" applyFont="1" applyFill="1" applyBorder="1" applyAlignment="1">
      <alignment horizontal="center" vertical="center" shrinkToFit="1"/>
    </xf>
    <xf numFmtId="0" fontId="9" fillId="7" borderId="13" xfId="1" applyFont="1" applyFill="1" applyBorder="1" applyAlignment="1">
      <alignment horizontal="center" vertical="center" shrinkToFit="1"/>
    </xf>
    <xf numFmtId="0" fontId="9" fillId="7" borderId="14" xfId="1" applyFont="1" applyFill="1" applyBorder="1" applyAlignment="1">
      <alignment horizontal="center" vertical="center" shrinkToFit="1"/>
    </xf>
    <xf numFmtId="0" fontId="9" fillId="7" borderId="12" xfId="1" applyFont="1" applyFill="1" applyBorder="1" applyAlignment="1">
      <alignment horizontal="left" vertical="center" shrinkToFit="1"/>
    </xf>
    <xf numFmtId="0" fontId="8" fillId="0" borderId="13" xfId="1" applyFont="1" applyBorder="1" applyAlignment="1">
      <alignment horizontal="center" vertical="center" shrinkToFit="1"/>
    </xf>
    <xf numFmtId="0" fontId="9" fillId="7" borderId="13" xfId="1" applyFont="1" applyFill="1" applyBorder="1" applyAlignment="1">
      <alignment horizontal="left" vertical="center" shrinkToFit="1"/>
    </xf>
    <xf numFmtId="0" fontId="8" fillId="0" borderId="14" xfId="1" applyFont="1" applyBorder="1" applyAlignment="1">
      <alignment horizontal="center" vertical="center" shrinkToFit="1"/>
    </xf>
    <xf numFmtId="176" fontId="8" fillId="0" borderId="13" xfId="1" applyNumberFormat="1" applyFont="1" applyBorder="1" applyAlignment="1">
      <alignment horizontal="right" vertical="center"/>
    </xf>
    <xf numFmtId="3" fontId="8" fillId="0" borderId="14" xfId="1" applyNumberFormat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9" fillId="7" borderId="13" xfId="1" applyFont="1" applyFill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3" fontId="8" fillId="0" borderId="13" xfId="1" applyNumberFormat="1" applyFont="1" applyBorder="1" applyAlignment="1">
      <alignment horizontal="right" vertical="center"/>
    </xf>
    <xf numFmtId="0" fontId="9" fillId="7" borderId="15" xfId="1" applyFont="1" applyFill="1" applyBorder="1" applyAlignment="1">
      <alignment horizontal="left" vertical="center" shrinkToFit="1"/>
    </xf>
    <xf numFmtId="0" fontId="9" fillId="7" borderId="16" xfId="1" applyFont="1" applyFill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right" vertical="center"/>
    </xf>
    <xf numFmtId="0" fontId="9" fillId="7" borderId="16" xfId="1" applyFont="1" applyFill="1" applyBorder="1" applyAlignment="1">
      <alignment horizontal="left" vertical="center" shrinkToFit="1"/>
    </xf>
    <xf numFmtId="0" fontId="8" fillId="0" borderId="17" xfId="1" applyFont="1" applyBorder="1" applyAlignment="1">
      <alignment horizontal="left" vertical="center"/>
    </xf>
    <xf numFmtId="3" fontId="2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0" fontId="1" fillId="0" borderId="0" xfId="2" applyFont="1"/>
    <xf numFmtId="3" fontId="4" fillId="3" borderId="1" xfId="2" applyNumberFormat="1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Alignment="1" applyProtection="1">
      <alignment horizontal="center" vertical="center" wrapText="1"/>
    </xf>
    <xf numFmtId="3" fontId="4" fillId="3" borderId="1" xfId="2" applyNumberFormat="1" applyFont="1" applyFill="1" applyBorder="1" applyAlignment="1" applyProtection="1">
      <alignment horizontal="left" vertical="center"/>
    </xf>
    <xf numFmtId="3" fontId="4" fillId="4" borderId="1" xfId="2" applyNumberFormat="1" applyFont="1" applyFill="1" applyBorder="1" applyAlignment="1" applyProtection="1">
      <alignment horizontal="right" vertical="center"/>
    </xf>
    <xf numFmtId="3" fontId="4" fillId="4" borderId="1" xfId="2" applyNumberFormat="1" applyFont="1" applyFill="1" applyBorder="1" applyAlignment="1" applyProtection="1">
      <alignment horizontal="right" vertical="center" wrapText="1"/>
    </xf>
    <xf numFmtId="3" fontId="4" fillId="3" borderId="1" xfId="2" applyNumberFormat="1" applyFont="1" applyFill="1" applyBorder="1" applyAlignment="1" applyProtection="1">
      <alignment horizontal="right" vertical="center"/>
    </xf>
    <xf numFmtId="3" fontId="1" fillId="3" borderId="1" xfId="2" applyNumberFormat="1" applyFont="1" applyFill="1" applyBorder="1" applyAlignment="1" applyProtection="1">
      <alignment horizontal="right" vertical="center"/>
    </xf>
    <xf numFmtId="3" fontId="1" fillId="2" borderId="0" xfId="2" applyNumberFormat="1" applyFont="1" applyFill="1" applyProtection="1"/>
    <xf numFmtId="3" fontId="1" fillId="0" borderId="0" xfId="2" applyNumberFormat="1" applyFont="1" applyFill="1" applyProtection="1"/>
    <xf numFmtId="0" fontId="1" fillId="0" borderId="0" xfId="2"/>
    <xf numFmtId="0" fontId="12" fillId="0" borderId="0" xfId="1" applyFont="1" applyAlignment="1">
      <alignment horizontal="right"/>
    </xf>
    <xf numFmtId="0" fontId="12" fillId="0" borderId="0" xfId="1" applyFont="1"/>
    <xf numFmtId="0" fontId="12" fillId="0" borderId="0" xfId="1" applyFont="1" applyAlignment="1">
      <alignment horizontal="center"/>
    </xf>
    <xf numFmtId="0" fontId="13" fillId="7" borderId="13" xfId="1" applyFont="1" applyFill="1" applyBorder="1" applyAlignment="1">
      <alignment horizontal="center" vertical="center" wrapText="1" shrinkToFit="1"/>
    </xf>
    <xf numFmtId="0" fontId="13" fillId="7" borderId="14" xfId="1" applyFont="1" applyFill="1" applyBorder="1" applyAlignment="1">
      <alignment horizontal="center" vertical="center" wrapText="1" shrinkToFit="1"/>
    </xf>
    <xf numFmtId="3" fontId="13" fillId="0" borderId="13" xfId="1" applyNumberFormat="1" applyFont="1" applyBorder="1" applyAlignment="1">
      <alignment horizontal="right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left" vertical="center" shrinkToFit="1"/>
    </xf>
    <xf numFmtId="0" fontId="13" fillId="0" borderId="16" xfId="1" applyFont="1" applyBorder="1" applyAlignment="1">
      <alignment horizontal="left" vertical="center" shrinkToFit="1"/>
    </xf>
    <xf numFmtId="3" fontId="13" fillId="0" borderId="16" xfId="1" applyNumberFormat="1" applyFont="1" applyBorder="1" applyAlignment="1">
      <alignment horizontal="right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4" fillId="0" borderId="0" xfId="2" applyFont="1"/>
    <xf numFmtId="0" fontId="14" fillId="0" borderId="1" xfId="2" applyFont="1" applyBorder="1"/>
    <xf numFmtId="3" fontId="4" fillId="0" borderId="0" xfId="0" applyNumberFormat="1" applyFont="1" applyFill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</xf>
    <xf numFmtId="3" fontId="2" fillId="0" borderId="0" xfId="2" applyNumberFormat="1" applyFont="1" applyFill="1" applyAlignment="1" applyProtection="1">
      <alignment horizontal="center" vertical="center"/>
    </xf>
    <xf numFmtId="3" fontId="4" fillId="0" borderId="0" xfId="2" applyNumberFormat="1" applyFont="1" applyFill="1" applyAlignment="1" applyProtection="1">
      <alignment horizontal="right" vertical="center"/>
    </xf>
    <xf numFmtId="0" fontId="13" fillId="0" borderId="12" xfId="1" applyFont="1" applyBorder="1" applyAlignment="1">
      <alignment horizontal="left" vertical="center" shrinkToFit="1"/>
    </xf>
    <xf numFmtId="0" fontId="13" fillId="0" borderId="13" xfId="1" applyFont="1" applyBorder="1" applyAlignment="1">
      <alignment horizontal="left" vertical="center" shrinkToFit="1"/>
    </xf>
    <xf numFmtId="0" fontId="13" fillId="0" borderId="15" xfId="1" applyFont="1" applyBorder="1" applyAlignment="1">
      <alignment horizontal="left" vertical="center" shrinkToFit="1"/>
    </xf>
    <xf numFmtId="0" fontId="13" fillId="0" borderId="16" xfId="1" applyFont="1" applyBorder="1" applyAlignment="1">
      <alignment horizontal="left" vertical="center" shrinkToFit="1"/>
    </xf>
    <xf numFmtId="0" fontId="13" fillId="7" borderId="13" xfId="1" applyFont="1" applyFill="1" applyBorder="1" applyAlignment="1">
      <alignment horizontal="center" vertical="center" wrapText="1" shrinkToFit="1"/>
    </xf>
    <xf numFmtId="0" fontId="13" fillId="7" borderId="14" xfId="1" applyFont="1" applyFill="1" applyBorder="1" applyAlignment="1">
      <alignment horizontal="center" vertical="center" wrapText="1" shrinkToFit="1"/>
    </xf>
    <xf numFmtId="0" fontId="13" fillId="7" borderId="12" xfId="1" applyFont="1" applyFill="1" applyBorder="1" applyAlignment="1">
      <alignment horizontal="center" vertical="center" wrapText="1" shrinkToFit="1"/>
    </xf>
    <xf numFmtId="0" fontId="10" fillId="0" borderId="0" xfId="1" applyFont="1" applyAlignment="1">
      <alignment horizontal="center"/>
    </xf>
    <xf numFmtId="0" fontId="13" fillId="7" borderId="9" xfId="1" applyFont="1" applyFill="1" applyBorder="1" applyAlignment="1">
      <alignment horizontal="center" vertical="center" wrapText="1" shrinkToFit="1"/>
    </xf>
    <xf numFmtId="0" fontId="13" fillId="7" borderId="10" xfId="1" applyFont="1" applyFill="1" applyBorder="1" applyAlignment="1">
      <alignment horizontal="center" vertical="center" wrapText="1" shrinkToFit="1"/>
    </xf>
    <xf numFmtId="0" fontId="13" fillId="7" borderId="10" xfId="1" applyFont="1" applyFill="1" applyBorder="1" applyAlignment="1">
      <alignment horizontal="center" vertical="center" shrinkToFit="1"/>
    </xf>
    <xf numFmtId="0" fontId="13" fillId="7" borderId="11" xfId="1" applyFont="1" applyFill="1" applyBorder="1" applyAlignment="1">
      <alignment horizontal="center" vertical="center" wrapText="1" shrinkToFit="1"/>
    </xf>
    <xf numFmtId="0" fontId="2" fillId="0" borderId="0" xfId="2" applyFont="1" applyAlignment="1">
      <alignment horizontal="center"/>
    </xf>
    <xf numFmtId="3" fontId="2" fillId="2" borderId="0" xfId="0" applyNumberFormat="1" applyFont="1" applyFill="1" applyAlignment="1" applyProtection="1">
      <alignment horizontal="center" vertical="center"/>
    </xf>
    <xf numFmtId="3" fontId="4" fillId="2" borderId="0" xfId="0" applyNumberFormat="1" applyFont="1" applyFill="1" applyAlignment="1" applyProtection="1">
      <alignment horizontal="right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0" fontId="9" fillId="7" borderId="10" xfId="1" applyFont="1" applyFill="1" applyBorder="1" applyAlignment="1">
      <alignment horizontal="center" vertical="center" shrinkToFit="1"/>
    </xf>
    <xf numFmtId="0" fontId="9" fillId="7" borderId="13" xfId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791;&#20221;/&#36164;&#26009;&#22791;&#20221;/2017/2003&#33267;2016&#24180;&#24635;&#20915;&#31639;&#37096;&#38376;&#20915;&#31639;&#30005;&#23376;&#25968;&#25454;/&#24635;&#20915;&#31639;/2016&#24180;&#24635;&#20915;&#31639;&#25209;&#227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E5">
            <v>0</v>
          </cell>
          <cell r="J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showGridLines="0" showZeros="0" workbookViewId="0">
      <selection sqref="A1:D1"/>
    </sheetView>
  </sheetViews>
  <sheetFormatPr defaultColWidth="9.125" defaultRowHeight="14.25"/>
  <cols>
    <col min="1" max="1" width="30.125" style="1" customWidth="1"/>
    <col min="2" max="3" width="16.625" style="1" customWidth="1"/>
    <col min="4" max="4" width="26.375" style="1" customWidth="1"/>
    <col min="5" max="5" width="30.125" style="1" customWidth="1"/>
    <col min="6" max="8" width="18" style="1" customWidth="1"/>
  </cols>
  <sheetData>
    <row r="1" spans="1:8" s="2" customFormat="1" ht="33.950000000000003" customHeight="1">
      <c r="A1" s="111" t="s">
        <v>2066</v>
      </c>
      <c r="B1" s="111"/>
      <c r="C1" s="111"/>
      <c r="D1" s="111"/>
      <c r="E1" s="75"/>
      <c r="F1" s="75"/>
      <c r="G1" s="75"/>
      <c r="H1" s="75"/>
    </row>
    <row r="2" spans="1:8" s="2" customFormat="1" ht="17.100000000000001" customHeight="1">
      <c r="A2" s="109" t="s">
        <v>572</v>
      </c>
      <c r="B2" s="109"/>
      <c r="C2" s="109"/>
      <c r="D2" s="109"/>
      <c r="E2" s="76"/>
      <c r="F2" s="76"/>
      <c r="G2" s="76"/>
      <c r="H2" s="76"/>
    </row>
    <row r="3" spans="1:8" s="2" customFormat="1" ht="17.100000000000001" customHeight="1">
      <c r="A3" s="110" t="s">
        <v>1</v>
      </c>
      <c r="B3" s="110"/>
      <c r="C3" s="110"/>
      <c r="D3" s="110"/>
      <c r="E3" s="76"/>
      <c r="F3" s="76"/>
      <c r="G3" s="76"/>
      <c r="H3" s="76"/>
    </row>
    <row r="4" spans="1:8" s="2" customFormat="1" ht="18.75" customHeight="1">
      <c r="A4" s="3" t="s">
        <v>2</v>
      </c>
      <c r="B4" s="3" t="s">
        <v>573</v>
      </c>
      <c r="C4" s="3" t="s">
        <v>574</v>
      </c>
      <c r="D4" s="3" t="s">
        <v>3</v>
      </c>
    </row>
    <row r="5" spans="1:8" s="2" customFormat="1" ht="17.100000000000001" customHeight="1">
      <c r="A5" s="4" t="s">
        <v>575</v>
      </c>
      <c r="B5" s="5">
        <v>60515</v>
      </c>
      <c r="C5" s="5">
        <v>48442</v>
      </c>
      <c r="D5" s="5">
        <v>48442</v>
      </c>
    </row>
    <row r="6" spans="1:8" s="2" customFormat="1" ht="17.100000000000001" customHeight="1">
      <c r="A6" s="4" t="s">
        <v>577</v>
      </c>
      <c r="B6" s="5">
        <v>3775</v>
      </c>
      <c r="C6" s="5">
        <v>7902</v>
      </c>
      <c r="D6" s="5">
        <v>7902</v>
      </c>
    </row>
    <row r="7" spans="1:8" s="2" customFormat="1" ht="17.100000000000001" customHeight="1">
      <c r="A7" s="4" t="s">
        <v>579</v>
      </c>
      <c r="B7" s="5">
        <v>31200</v>
      </c>
      <c r="C7" s="5">
        <v>17956</v>
      </c>
      <c r="D7" s="5">
        <v>17956</v>
      </c>
    </row>
    <row r="8" spans="1:8" s="2" customFormat="1" ht="17.100000000000001" customHeight="1">
      <c r="A8" s="4" t="s">
        <v>581</v>
      </c>
      <c r="B8" s="5">
        <v>4040</v>
      </c>
      <c r="C8" s="5">
        <v>3105</v>
      </c>
      <c r="D8" s="5">
        <v>3105</v>
      </c>
    </row>
    <row r="9" spans="1:8" s="2" customFormat="1" ht="17.100000000000001" customHeight="1">
      <c r="A9" s="4" t="s">
        <v>583</v>
      </c>
      <c r="B9" s="5">
        <v>0</v>
      </c>
      <c r="C9" s="5">
        <v>0</v>
      </c>
      <c r="D9" s="5">
        <v>0</v>
      </c>
    </row>
    <row r="10" spans="1:8" s="2" customFormat="1" ht="17.100000000000001" customHeight="1">
      <c r="A10" s="4" t="s">
        <v>585</v>
      </c>
      <c r="B10" s="5">
        <v>1500</v>
      </c>
      <c r="C10" s="5">
        <v>1404</v>
      </c>
      <c r="D10" s="5">
        <v>1404</v>
      </c>
    </row>
    <row r="11" spans="1:8" s="2" customFormat="1" ht="17.100000000000001" customHeight="1">
      <c r="A11" s="4" t="s">
        <v>587</v>
      </c>
      <c r="B11" s="5">
        <v>0</v>
      </c>
      <c r="C11" s="5">
        <v>2505</v>
      </c>
      <c r="D11" s="5">
        <v>2505</v>
      </c>
    </row>
    <row r="12" spans="1:8" s="2" customFormat="1" ht="17.100000000000001" customHeight="1">
      <c r="A12" s="4" t="s">
        <v>589</v>
      </c>
      <c r="B12" s="5">
        <v>2000</v>
      </c>
      <c r="C12" s="5">
        <v>1972</v>
      </c>
      <c r="D12" s="5">
        <v>1972</v>
      </c>
    </row>
    <row r="13" spans="1:8" s="2" customFormat="1" ht="17.100000000000001" customHeight="1">
      <c r="A13" s="4" t="s">
        <v>591</v>
      </c>
      <c r="B13" s="5">
        <v>1000</v>
      </c>
      <c r="C13" s="5">
        <v>570</v>
      </c>
      <c r="D13" s="5">
        <v>570</v>
      </c>
    </row>
    <row r="14" spans="1:8" s="2" customFormat="1" ht="17.100000000000001" customHeight="1">
      <c r="A14" s="4" t="s">
        <v>593</v>
      </c>
      <c r="B14" s="5">
        <v>1500</v>
      </c>
      <c r="C14" s="5">
        <v>863</v>
      </c>
      <c r="D14" s="5">
        <v>863</v>
      </c>
    </row>
    <row r="15" spans="1:8" s="2" customFormat="1" ht="17.100000000000001" customHeight="1">
      <c r="A15" s="4" t="s">
        <v>595</v>
      </c>
      <c r="B15" s="5">
        <v>1500</v>
      </c>
      <c r="C15" s="5">
        <v>1375</v>
      </c>
      <c r="D15" s="5">
        <v>1375</v>
      </c>
    </row>
    <row r="16" spans="1:8" s="2" customFormat="1" ht="17.100000000000001" customHeight="1">
      <c r="A16" s="4" t="s">
        <v>597</v>
      </c>
      <c r="B16" s="5">
        <v>8000</v>
      </c>
      <c r="C16" s="5">
        <v>4468</v>
      </c>
      <c r="D16" s="5">
        <v>4468</v>
      </c>
    </row>
    <row r="17" spans="1:4" s="2" customFormat="1" ht="17.100000000000001" customHeight="1">
      <c r="A17" s="4" t="s">
        <v>599</v>
      </c>
      <c r="B17" s="5">
        <v>600</v>
      </c>
      <c r="C17" s="5">
        <v>551</v>
      </c>
      <c r="D17" s="5">
        <v>551</v>
      </c>
    </row>
    <row r="18" spans="1:4" s="2" customFormat="1" ht="17.100000000000001" customHeight="1">
      <c r="A18" s="4" t="s">
        <v>601</v>
      </c>
      <c r="B18" s="5">
        <v>1400</v>
      </c>
      <c r="C18" s="5">
        <v>1873</v>
      </c>
      <c r="D18" s="5">
        <v>1873</v>
      </c>
    </row>
    <row r="19" spans="1:4" s="2" customFormat="1" ht="17.100000000000001" customHeight="1">
      <c r="A19" s="4" t="s">
        <v>603</v>
      </c>
      <c r="B19" s="5">
        <v>4000</v>
      </c>
      <c r="C19" s="5">
        <v>3898</v>
      </c>
      <c r="D19" s="5">
        <v>3898</v>
      </c>
    </row>
    <row r="20" spans="1:4" s="2" customFormat="1" ht="17.100000000000001" customHeight="1">
      <c r="A20" s="4" t="s">
        <v>605</v>
      </c>
      <c r="B20" s="5">
        <v>0</v>
      </c>
      <c r="C20" s="5">
        <v>0</v>
      </c>
      <c r="D20" s="5">
        <v>0</v>
      </c>
    </row>
    <row r="21" spans="1:4" s="2" customFormat="1" ht="17.100000000000001" customHeight="1">
      <c r="A21" s="4" t="s">
        <v>607</v>
      </c>
      <c r="B21" s="5">
        <v>0</v>
      </c>
      <c r="C21" s="5">
        <v>0</v>
      </c>
      <c r="D21" s="5">
        <v>0</v>
      </c>
    </row>
    <row r="22" spans="1:4" s="2" customFormat="1" ht="17.100000000000001" customHeight="1">
      <c r="A22" s="4" t="s">
        <v>609</v>
      </c>
      <c r="B22" s="5">
        <v>14167</v>
      </c>
      <c r="C22" s="5">
        <v>19038</v>
      </c>
      <c r="D22" s="5">
        <v>19038</v>
      </c>
    </row>
    <row r="23" spans="1:4" s="2" customFormat="1" ht="17.100000000000001" customHeight="1">
      <c r="A23" s="4" t="s">
        <v>611</v>
      </c>
      <c r="B23" s="5">
        <v>5627</v>
      </c>
      <c r="C23" s="5">
        <v>5692</v>
      </c>
      <c r="D23" s="5">
        <v>5692</v>
      </c>
    </row>
    <row r="24" spans="1:4" s="2" customFormat="1" ht="17.100000000000001" customHeight="1">
      <c r="A24" s="4" t="s">
        <v>613</v>
      </c>
      <c r="B24" s="5">
        <v>3440</v>
      </c>
      <c r="C24" s="5">
        <v>5102</v>
      </c>
      <c r="D24" s="5">
        <v>5102</v>
      </c>
    </row>
    <row r="25" spans="1:4" s="2" customFormat="1" ht="17.100000000000001" customHeight="1">
      <c r="A25" s="4" t="s">
        <v>615</v>
      </c>
      <c r="B25" s="5">
        <v>3000</v>
      </c>
      <c r="C25" s="5">
        <v>4986</v>
      </c>
      <c r="D25" s="5">
        <v>4986</v>
      </c>
    </row>
    <row r="26" spans="1:4" s="2" customFormat="1" ht="17.100000000000001" customHeight="1">
      <c r="A26" s="4" t="s">
        <v>617</v>
      </c>
      <c r="B26" s="5">
        <v>0</v>
      </c>
      <c r="C26" s="5">
        <v>0</v>
      </c>
      <c r="D26" s="5">
        <v>0</v>
      </c>
    </row>
    <row r="27" spans="1:4" s="2" customFormat="1" ht="17.100000000000001" customHeight="1">
      <c r="A27" s="4" t="s">
        <v>619</v>
      </c>
      <c r="B27" s="5">
        <v>2000</v>
      </c>
      <c r="C27" s="5">
        <v>2141</v>
      </c>
      <c r="D27" s="5">
        <v>2141</v>
      </c>
    </row>
    <row r="28" spans="1:4" s="2" customFormat="1" ht="17.100000000000001" customHeight="1">
      <c r="A28" s="4" t="s">
        <v>621</v>
      </c>
      <c r="B28" s="5">
        <v>100</v>
      </c>
      <c r="C28" s="5">
        <v>1117</v>
      </c>
      <c r="D28" s="5">
        <v>1117</v>
      </c>
    </row>
    <row r="29" spans="1:4" s="2" customFormat="1" ht="17.100000000000001" customHeight="1">
      <c r="A29" s="9"/>
      <c r="B29" s="6"/>
      <c r="C29" s="6"/>
      <c r="D29" s="6"/>
    </row>
    <row r="30" spans="1:4" s="2" customFormat="1" ht="17.25" customHeight="1">
      <c r="A30" s="4"/>
      <c r="B30" s="6"/>
      <c r="C30" s="6"/>
      <c r="D30" s="6"/>
    </row>
    <row r="31" spans="1:4" s="2" customFormat="1" ht="17.25" customHeight="1">
      <c r="A31" s="4"/>
      <c r="B31" s="6"/>
      <c r="C31" s="6"/>
      <c r="D31" s="6"/>
    </row>
    <row r="32" spans="1:4" s="2" customFormat="1" ht="17.25" customHeight="1">
      <c r="A32" s="4"/>
      <c r="B32" s="6"/>
      <c r="C32" s="6"/>
      <c r="D32" s="6"/>
    </row>
    <row r="33" spans="1:4" s="2" customFormat="1" ht="17.100000000000001" customHeight="1">
      <c r="A33" s="4"/>
      <c r="B33" s="6"/>
      <c r="C33" s="6"/>
      <c r="D33" s="6"/>
    </row>
    <row r="34" spans="1:4" s="2" customFormat="1" ht="17.100000000000001" customHeight="1">
      <c r="A34" s="4"/>
      <c r="B34" s="6"/>
      <c r="C34" s="6"/>
      <c r="D34" s="6"/>
    </row>
    <row r="35" spans="1:4" s="2" customFormat="1" ht="17.100000000000001" customHeight="1">
      <c r="A35" s="4"/>
      <c r="B35" s="6"/>
      <c r="C35" s="6"/>
      <c r="D35" s="6"/>
    </row>
    <row r="36" spans="1:4" s="2" customFormat="1" ht="17.100000000000001" customHeight="1">
      <c r="A36" s="4"/>
      <c r="B36" s="6"/>
      <c r="C36" s="6"/>
      <c r="D36" s="6"/>
    </row>
    <row r="37" spans="1:4" s="2" customFormat="1" ht="17.25" customHeight="1">
      <c r="A37" s="4"/>
      <c r="B37" s="6"/>
      <c r="C37" s="6"/>
      <c r="D37" s="6"/>
    </row>
    <row r="38" spans="1:4" s="2" customFormat="1" ht="17.25" customHeight="1">
      <c r="A38" s="4"/>
      <c r="B38" s="6"/>
      <c r="C38" s="6"/>
      <c r="D38" s="6"/>
    </row>
    <row r="39" spans="1:4" s="2" customFormat="1" ht="17.25" customHeight="1">
      <c r="A39" s="4"/>
      <c r="B39" s="6"/>
      <c r="C39" s="6"/>
      <c r="D39" s="6"/>
    </row>
    <row r="40" spans="1:4" s="2" customFormat="1" ht="17.100000000000001" customHeight="1">
      <c r="A40" s="3" t="s">
        <v>571</v>
      </c>
      <c r="B40" s="5">
        <v>74682</v>
      </c>
      <c r="C40" s="5">
        <v>67480</v>
      </c>
      <c r="D40" s="5">
        <v>67480</v>
      </c>
    </row>
  </sheetData>
  <mergeCells count="3">
    <mergeCell ref="A2:D2"/>
    <mergeCell ref="A3:D3"/>
    <mergeCell ref="A1:D1"/>
  </mergeCells>
  <phoneticPr fontId="3" type="noConversion"/>
  <printOptions horizontalCentered="1" verticalCentered="1" gridLines="1"/>
  <pageMargins left="3" right="2" top="1" bottom="1" header="5.1356528235899715E-252" footer="2.5589126213610823E-313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sqref="A1:D1"/>
    </sheetView>
  </sheetViews>
  <sheetFormatPr defaultColWidth="9.125" defaultRowHeight="14.25"/>
  <cols>
    <col min="1" max="1" width="30.125" style="1" customWidth="1"/>
    <col min="2" max="4" width="18" style="1" customWidth="1"/>
  </cols>
  <sheetData>
    <row r="1" spans="1:4" s="2" customFormat="1" ht="33.950000000000003" customHeight="1">
      <c r="A1" s="111" t="s">
        <v>2052</v>
      </c>
      <c r="B1" s="111"/>
      <c r="C1" s="111"/>
      <c r="D1" s="111"/>
    </row>
    <row r="2" spans="1:4" s="2" customFormat="1" ht="17.100000000000001" customHeight="1">
      <c r="A2" s="76"/>
      <c r="B2" s="76"/>
      <c r="C2" s="76" t="s">
        <v>572</v>
      </c>
      <c r="D2" s="76"/>
    </row>
    <row r="3" spans="1:4" s="2" customFormat="1" ht="17.100000000000001" customHeight="1">
      <c r="A3" s="77"/>
      <c r="B3" s="77"/>
      <c r="C3" s="77" t="s">
        <v>1</v>
      </c>
      <c r="D3" s="77"/>
    </row>
    <row r="4" spans="1:4" s="2" customFormat="1" ht="18.75" customHeight="1">
      <c r="A4" s="33" t="s">
        <v>2</v>
      </c>
      <c r="B4" s="33" t="s">
        <v>573</v>
      </c>
      <c r="C4" s="33" t="s">
        <v>574</v>
      </c>
      <c r="D4" s="33" t="s">
        <v>3</v>
      </c>
    </row>
    <row r="5" spans="1:4" s="2" customFormat="1" ht="17.100000000000001" customHeight="1">
      <c r="A5" s="4" t="s">
        <v>576</v>
      </c>
      <c r="B5" s="5">
        <v>32132</v>
      </c>
      <c r="C5" s="5">
        <v>35513</v>
      </c>
      <c r="D5" s="5">
        <v>35513</v>
      </c>
    </row>
    <row r="6" spans="1:4" s="2" customFormat="1" ht="17.100000000000001" customHeight="1">
      <c r="A6" s="4" t="s">
        <v>578</v>
      </c>
      <c r="B6" s="5">
        <v>0</v>
      </c>
      <c r="C6" s="5">
        <v>0</v>
      </c>
      <c r="D6" s="5">
        <v>0</v>
      </c>
    </row>
    <row r="7" spans="1:4" s="2" customFormat="1" ht="17.100000000000001" customHeight="1">
      <c r="A7" s="4" t="s">
        <v>580</v>
      </c>
      <c r="B7" s="5">
        <v>28</v>
      </c>
      <c r="C7" s="5">
        <v>6</v>
      </c>
      <c r="D7" s="5">
        <v>6</v>
      </c>
    </row>
    <row r="8" spans="1:4" s="2" customFormat="1" ht="17.100000000000001" customHeight="1">
      <c r="A8" s="4" t="s">
        <v>582</v>
      </c>
      <c r="B8" s="5">
        <v>11776</v>
      </c>
      <c r="C8" s="5">
        <v>15800</v>
      </c>
      <c r="D8" s="5">
        <v>15800</v>
      </c>
    </row>
    <row r="9" spans="1:4" s="2" customFormat="1" ht="17.100000000000001" customHeight="1">
      <c r="A9" s="4" t="s">
        <v>584</v>
      </c>
      <c r="B9" s="5">
        <v>52931</v>
      </c>
      <c r="C9" s="5">
        <v>66476</v>
      </c>
      <c r="D9" s="5">
        <v>66476</v>
      </c>
    </row>
    <row r="10" spans="1:4" s="2" customFormat="1" ht="17.100000000000001" customHeight="1">
      <c r="A10" s="4" t="s">
        <v>586</v>
      </c>
      <c r="B10" s="5">
        <v>1194</v>
      </c>
      <c r="C10" s="5">
        <v>1435</v>
      </c>
      <c r="D10" s="5">
        <v>1435</v>
      </c>
    </row>
    <row r="11" spans="1:4" s="2" customFormat="1" ht="17.100000000000001" customHeight="1">
      <c r="A11" s="4" t="s">
        <v>588</v>
      </c>
      <c r="B11" s="5">
        <v>1436</v>
      </c>
      <c r="C11" s="5">
        <v>2948</v>
      </c>
      <c r="D11" s="5">
        <v>2948</v>
      </c>
    </row>
    <row r="12" spans="1:4" s="2" customFormat="1" ht="17.100000000000001" customHeight="1">
      <c r="A12" s="4" t="s">
        <v>590</v>
      </c>
      <c r="B12" s="5">
        <v>7565</v>
      </c>
      <c r="C12" s="5">
        <v>45327</v>
      </c>
      <c r="D12" s="5">
        <v>45327</v>
      </c>
    </row>
    <row r="13" spans="1:4" s="2" customFormat="1" ht="17.100000000000001" customHeight="1">
      <c r="A13" s="4" t="s">
        <v>592</v>
      </c>
      <c r="B13" s="5">
        <v>12259</v>
      </c>
      <c r="C13" s="5">
        <v>13918</v>
      </c>
      <c r="D13" s="5">
        <v>13918</v>
      </c>
    </row>
    <row r="14" spans="1:4" s="2" customFormat="1" ht="17.100000000000001" customHeight="1">
      <c r="A14" s="4" t="s">
        <v>594</v>
      </c>
      <c r="B14" s="5">
        <v>788</v>
      </c>
      <c r="C14" s="5">
        <v>19277</v>
      </c>
      <c r="D14" s="5">
        <v>19277</v>
      </c>
    </row>
    <row r="15" spans="1:4" s="2" customFormat="1" ht="17.100000000000001" customHeight="1">
      <c r="A15" s="4" t="s">
        <v>596</v>
      </c>
      <c r="B15" s="5">
        <v>3125</v>
      </c>
      <c r="C15" s="5">
        <v>10970</v>
      </c>
      <c r="D15" s="5">
        <v>10970</v>
      </c>
    </row>
    <row r="16" spans="1:4" s="2" customFormat="1" ht="17.100000000000001" customHeight="1">
      <c r="A16" s="4" t="s">
        <v>598</v>
      </c>
      <c r="B16" s="5">
        <v>9463</v>
      </c>
      <c r="C16" s="5">
        <v>56587</v>
      </c>
      <c r="D16" s="5">
        <v>56587</v>
      </c>
    </row>
    <row r="17" spans="1:4" s="2" customFormat="1" ht="17.100000000000001" customHeight="1">
      <c r="A17" s="4" t="s">
        <v>600</v>
      </c>
      <c r="B17" s="5">
        <v>4200</v>
      </c>
      <c r="C17" s="5">
        <v>10046</v>
      </c>
      <c r="D17" s="5">
        <v>10153</v>
      </c>
    </row>
    <row r="18" spans="1:4" s="2" customFormat="1" ht="17.100000000000001" customHeight="1">
      <c r="A18" s="4" t="s">
        <v>602</v>
      </c>
      <c r="B18" s="5">
        <v>4849</v>
      </c>
      <c r="C18" s="5">
        <v>1076</v>
      </c>
      <c r="D18" s="5">
        <v>1076</v>
      </c>
    </row>
    <row r="19" spans="1:4" s="2" customFormat="1" ht="17.100000000000001" customHeight="1">
      <c r="A19" s="4" t="s">
        <v>604</v>
      </c>
      <c r="B19" s="5">
        <v>1276</v>
      </c>
      <c r="C19" s="5">
        <v>2114</v>
      </c>
      <c r="D19" s="5">
        <v>2114</v>
      </c>
    </row>
    <row r="20" spans="1:4" s="2" customFormat="1" ht="17.100000000000001" customHeight="1">
      <c r="A20" s="4" t="s">
        <v>606</v>
      </c>
      <c r="B20" s="5">
        <v>0</v>
      </c>
      <c r="C20" s="5">
        <v>0</v>
      </c>
      <c r="D20" s="5">
        <v>0</v>
      </c>
    </row>
    <row r="21" spans="1:4" s="2" customFormat="1" ht="17.100000000000001" customHeight="1">
      <c r="A21" s="4" t="s">
        <v>608</v>
      </c>
      <c r="B21" s="5">
        <v>200</v>
      </c>
      <c r="C21" s="5">
        <v>0</v>
      </c>
      <c r="D21" s="5">
        <v>0</v>
      </c>
    </row>
    <row r="22" spans="1:4" s="2" customFormat="1" ht="17.100000000000001" customHeight="1">
      <c r="A22" s="4" t="s">
        <v>610</v>
      </c>
      <c r="B22" s="5">
        <v>7208</v>
      </c>
      <c r="C22" s="5">
        <v>5226</v>
      </c>
      <c r="D22" s="5">
        <v>5226</v>
      </c>
    </row>
    <row r="23" spans="1:4" s="2" customFormat="1" ht="17.100000000000001" customHeight="1">
      <c r="A23" s="4" t="s">
        <v>612</v>
      </c>
      <c r="B23" s="5">
        <v>0</v>
      </c>
      <c r="C23" s="5">
        <v>17525</v>
      </c>
      <c r="D23" s="5">
        <v>17525</v>
      </c>
    </row>
    <row r="24" spans="1:4" s="2" customFormat="1" ht="17.100000000000001" customHeight="1">
      <c r="A24" s="4" t="s">
        <v>614</v>
      </c>
      <c r="B24" s="5">
        <v>538</v>
      </c>
      <c r="C24" s="5">
        <v>1224</v>
      </c>
      <c r="D24" s="5">
        <v>1224</v>
      </c>
    </row>
    <row r="25" spans="1:4" s="2" customFormat="1" ht="17.100000000000001" customHeight="1">
      <c r="A25" s="4" t="s">
        <v>616</v>
      </c>
      <c r="B25" s="5">
        <v>0</v>
      </c>
      <c r="C25" s="5">
        <v>0</v>
      </c>
      <c r="D25" s="5">
        <v>0</v>
      </c>
    </row>
    <row r="26" spans="1:4" s="2" customFormat="1" ht="17.100000000000001" customHeight="1">
      <c r="A26" s="4" t="s">
        <v>618</v>
      </c>
      <c r="B26" s="5">
        <v>20650</v>
      </c>
      <c r="C26" s="5">
        <v>14869</v>
      </c>
      <c r="D26" s="5">
        <v>1675</v>
      </c>
    </row>
    <row r="27" spans="1:4" s="2" customFormat="1" ht="17.100000000000001" customHeight="1">
      <c r="A27" s="4" t="s">
        <v>620</v>
      </c>
      <c r="B27" s="5">
        <v>7725</v>
      </c>
      <c r="C27" s="5">
        <v>3470</v>
      </c>
      <c r="D27" s="5">
        <v>3470</v>
      </c>
    </row>
    <row r="28" spans="1:4" s="2" customFormat="1" ht="17.100000000000001" customHeight="1">
      <c r="A28" s="4" t="s">
        <v>622</v>
      </c>
      <c r="B28" s="5">
        <v>0</v>
      </c>
      <c r="C28" s="5">
        <v>32</v>
      </c>
      <c r="D28" s="5">
        <v>32</v>
      </c>
    </row>
    <row r="29" spans="1:4" s="2" customFormat="1" ht="17.100000000000001" customHeight="1">
      <c r="A29" s="10"/>
      <c r="B29" s="11"/>
      <c r="C29" s="6"/>
      <c r="D29" s="6"/>
    </row>
    <row r="30" spans="1:4" s="2" customFormat="1" ht="17.25" customHeight="1">
      <c r="A30" s="10"/>
      <c r="B30" s="11"/>
      <c r="C30" s="6"/>
      <c r="D30" s="6"/>
    </row>
    <row r="31" spans="1:4" s="2" customFormat="1" ht="17.25" customHeight="1">
      <c r="A31" s="10"/>
      <c r="B31" s="11"/>
      <c r="C31" s="6"/>
      <c r="D31" s="6"/>
    </row>
    <row r="32" spans="1:4" s="2" customFormat="1" ht="17.25" customHeight="1">
      <c r="A32" s="10"/>
      <c r="B32" s="11"/>
      <c r="C32" s="6"/>
      <c r="D32" s="6"/>
    </row>
    <row r="33" spans="1:4" s="2" customFormat="1" ht="17.100000000000001" customHeight="1">
      <c r="A33" s="10"/>
      <c r="B33" s="11"/>
      <c r="C33" s="6"/>
      <c r="D33" s="6"/>
    </row>
    <row r="34" spans="1:4" s="2" customFormat="1" ht="17.100000000000001" customHeight="1">
      <c r="A34" s="10"/>
      <c r="B34" s="11"/>
      <c r="C34" s="6"/>
      <c r="D34" s="6"/>
    </row>
    <row r="35" spans="1:4" s="2" customFormat="1" ht="17.100000000000001" customHeight="1">
      <c r="A35" s="10"/>
      <c r="B35" s="11"/>
      <c r="C35" s="6"/>
      <c r="D35" s="6"/>
    </row>
    <row r="36" spans="1:4" s="2" customFormat="1" ht="17.100000000000001" customHeight="1">
      <c r="A36" s="10"/>
      <c r="B36" s="11"/>
      <c r="C36" s="6"/>
      <c r="D36" s="6"/>
    </row>
    <row r="37" spans="1:4" s="2" customFormat="1" ht="17.25" customHeight="1">
      <c r="A37" s="10"/>
      <c r="B37" s="11"/>
      <c r="C37" s="6"/>
      <c r="D37" s="6"/>
    </row>
    <row r="38" spans="1:4" s="2" customFormat="1" ht="17.25" customHeight="1">
      <c r="A38" s="10"/>
      <c r="B38" s="11"/>
      <c r="C38" s="6"/>
      <c r="D38" s="6"/>
    </row>
    <row r="39" spans="1:4" s="2" customFormat="1" ht="17.25" customHeight="1">
      <c r="A39" s="10"/>
      <c r="B39" s="11"/>
      <c r="C39" s="6"/>
      <c r="D39" s="6"/>
    </row>
    <row r="40" spans="1:4" s="2" customFormat="1" ht="17.100000000000001" customHeight="1">
      <c r="A40" s="33" t="s">
        <v>623</v>
      </c>
      <c r="B40" s="5">
        <v>179343</v>
      </c>
      <c r="C40" s="5">
        <v>323839</v>
      </c>
      <c r="D40" s="5">
        <v>310752</v>
      </c>
    </row>
  </sheetData>
  <mergeCells count="1">
    <mergeCell ref="A1:D1"/>
  </mergeCells>
  <phoneticPr fontId="3" type="noConversion"/>
  <printOptions horizontalCentered="1" verticalCentered="1" gridLines="1"/>
  <pageMargins left="3" right="2" top="1" bottom="1" header="5.1356528235899715E-252" footer="2.5589126213610823E-313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showGridLines="0" showZeros="0" workbookViewId="0">
      <selection activeCell="L23" sqref="L23"/>
    </sheetView>
  </sheetViews>
  <sheetFormatPr defaultColWidth="9.125" defaultRowHeight="14.25"/>
  <cols>
    <col min="1" max="1" width="25.75" style="92" customWidth="1"/>
    <col min="2" max="7" width="16.125" style="92" customWidth="1"/>
    <col min="8" max="256" width="9.125" style="93"/>
    <col min="257" max="257" width="25.75" style="93" customWidth="1"/>
    <col min="258" max="263" width="16.125" style="93" customWidth="1"/>
    <col min="264" max="512" width="9.125" style="93"/>
    <col min="513" max="513" width="25.75" style="93" customWidth="1"/>
    <col min="514" max="519" width="16.125" style="93" customWidth="1"/>
    <col min="520" max="768" width="9.125" style="93"/>
    <col min="769" max="769" width="25.75" style="93" customWidth="1"/>
    <col min="770" max="775" width="16.125" style="93" customWidth="1"/>
    <col min="776" max="1024" width="9.125" style="93"/>
    <col min="1025" max="1025" width="25.75" style="93" customWidth="1"/>
    <col min="1026" max="1031" width="16.125" style="93" customWidth="1"/>
    <col min="1032" max="1280" width="9.125" style="93"/>
    <col min="1281" max="1281" width="25.75" style="93" customWidth="1"/>
    <col min="1282" max="1287" width="16.125" style="93" customWidth="1"/>
    <col min="1288" max="1536" width="9.125" style="93"/>
    <col min="1537" max="1537" width="25.75" style="93" customWidth="1"/>
    <col min="1538" max="1543" width="16.125" style="93" customWidth="1"/>
    <col min="1544" max="1792" width="9.125" style="93"/>
    <col min="1793" max="1793" width="25.75" style="93" customWidth="1"/>
    <col min="1794" max="1799" width="16.125" style="93" customWidth="1"/>
    <col min="1800" max="2048" width="9.125" style="93"/>
    <col min="2049" max="2049" width="25.75" style="93" customWidth="1"/>
    <col min="2050" max="2055" width="16.125" style="93" customWidth="1"/>
    <col min="2056" max="2304" width="9.125" style="93"/>
    <col min="2305" max="2305" width="25.75" style="93" customWidth="1"/>
    <col min="2306" max="2311" width="16.125" style="93" customWidth="1"/>
    <col min="2312" max="2560" width="9.125" style="93"/>
    <col min="2561" max="2561" width="25.75" style="93" customWidth="1"/>
    <col min="2562" max="2567" width="16.125" style="93" customWidth="1"/>
    <col min="2568" max="2816" width="9.125" style="93"/>
    <col min="2817" max="2817" width="25.75" style="93" customWidth="1"/>
    <col min="2818" max="2823" width="16.125" style="93" customWidth="1"/>
    <col min="2824" max="3072" width="9.125" style="93"/>
    <col min="3073" max="3073" width="25.75" style="93" customWidth="1"/>
    <col min="3074" max="3079" width="16.125" style="93" customWidth="1"/>
    <col min="3080" max="3328" width="9.125" style="93"/>
    <col min="3329" max="3329" width="25.75" style="93" customWidth="1"/>
    <col min="3330" max="3335" width="16.125" style="93" customWidth="1"/>
    <col min="3336" max="3584" width="9.125" style="93"/>
    <col min="3585" max="3585" width="25.75" style="93" customWidth="1"/>
    <col min="3586" max="3591" width="16.125" style="93" customWidth="1"/>
    <col min="3592" max="3840" width="9.125" style="93"/>
    <col min="3841" max="3841" width="25.75" style="93" customWidth="1"/>
    <col min="3842" max="3847" width="16.125" style="93" customWidth="1"/>
    <col min="3848" max="4096" width="9.125" style="93"/>
    <col min="4097" max="4097" width="25.75" style="93" customWidth="1"/>
    <col min="4098" max="4103" width="16.125" style="93" customWidth="1"/>
    <col min="4104" max="4352" width="9.125" style="93"/>
    <col min="4353" max="4353" width="25.75" style="93" customWidth="1"/>
    <col min="4354" max="4359" width="16.125" style="93" customWidth="1"/>
    <col min="4360" max="4608" width="9.125" style="93"/>
    <col min="4609" max="4609" width="25.75" style="93" customWidth="1"/>
    <col min="4610" max="4615" width="16.125" style="93" customWidth="1"/>
    <col min="4616" max="4864" width="9.125" style="93"/>
    <col min="4865" max="4865" width="25.75" style="93" customWidth="1"/>
    <col min="4866" max="4871" width="16.125" style="93" customWidth="1"/>
    <col min="4872" max="5120" width="9.125" style="93"/>
    <col min="5121" max="5121" width="25.75" style="93" customWidth="1"/>
    <col min="5122" max="5127" width="16.125" style="93" customWidth="1"/>
    <col min="5128" max="5376" width="9.125" style="93"/>
    <col min="5377" max="5377" width="25.75" style="93" customWidth="1"/>
    <col min="5378" max="5383" width="16.125" style="93" customWidth="1"/>
    <col min="5384" max="5632" width="9.125" style="93"/>
    <col min="5633" max="5633" width="25.75" style="93" customWidth="1"/>
    <col min="5634" max="5639" width="16.125" style="93" customWidth="1"/>
    <col min="5640" max="5888" width="9.125" style="93"/>
    <col min="5889" max="5889" width="25.75" style="93" customWidth="1"/>
    <col min="5890" max="5895" width="16.125" style="93" customWidth="1"/>
    <col min="5896" max="6144" width="9.125" style="93"/>
    <col min="6145" max="6145" width="25.75" style="93" customWidth="1"/>
    <col min="6146" max="6151" width="16.125" style="93" customWidth="1"/>
    <col min="6152" max="6400" width="9.125" style="93"/>
    <col min="6401" max="6401" width="25.75" style="93" customWidth="1"/>
    <col min="6402" max="6407" width="16.125" style="93" customWidth="1"/>
    <col min="6408" max="6656" width="9.125" style="93"/>
    <col min="6657" max="6657" width="25.75" style="93" customWidth="1"/>
    <col min="6658" max="6663" width="16.125" style="93" customWidth="1"/>
    <col min="6664" max="6912" width="9.125" style="93"/>
    <col min="6913" max="6913" width="25.75" style="93" customWidth="1"/>
    <col min="6914" max="6919" width="16.125" style="93" customWidth="1"/>
    <col min="6920" max="7168" width="9.125" style="93"/>
    <col min="7169" max="7169" width="25.75" style="93" customWidth="1"/>
    <col min="7170" max="7175" width="16.125" style="93" customWidth="1"/>
    <col min="7176" max="7424" width="9.125" style="93"/>
    <col min="7425" max="7425" width="25.75" style="93" customWidth="1"/>
    <col min="7426" max="7431" width="16.125" style="93" customWidth="1"/>
    <col min="7432" max="7680" width="9.125" style="93"/>
    <col min="7681" max="7681" width="25.75" style="93" customWidth="1"/>
    <col min="7682" max="7687" width="16.125" style="93" customWidth="1"/>
    <col min="7688" max="7936" width="9.125" style="93"/>
    <col min="7937" max="7937" width="25.75" style="93" customWidth="1"/>
    <col min="7938" max="7943" width="16.125" style="93" customWidth="1"/>
    <col min="7944" max="8192" width="9.125" style="93"/>
    <col min="8193" max="8193" width="25.75" style="93" customWidth="1"/>
    <col min="8194" max="8199" width="16.125" style="93" customWidth="1"/>
    <col min="8200" max="8448" width="9.125" style="93"/>
    <col min="8449" max="8449" width="25.75" style="93" customWidth="1"/>
    <col min="8450" max="8455" width="16.125" style="93" customWidth="1"/>
    <col min="8456" max="8704" width="9.125" style="93"/>
    <col min="8705" max="8705" width="25.75" style="93" customWidth="1"/>
    <col min="8706" max="8711" width="16.125" style="93" customWidth="1"/>
    <col min="8712" max="8960" width="9.125" style="93"/>
    <col min="8961" max="8961" width="25.75" style="93" customWidth="1"/>
    <col min="8962" max="8967" width="16.125" style="93" customWidth="1"/>
    <col min="8968" max="9216" width="9.125" style="93"/>
    <col min="9217" max="9217" width="25.75" style="93" customWidth="1"/>
    <col min="9218" max="9223" width="16.125" style="93" customWidth="1"/>
    <col min="9224" max="9472" width="9.125" style="93"/>
    <col min="9473" max="9473" width="25.75" style="93" customWidth="1"/>
    <col min="9474" max="9479" width="16.125" style="93" customWidth="1"/>
    <col min="9480" max="9728" width="9.125" style="93"/>
    <col min="9729" max="9729" width="25.75" style="93" customWidth="1"/>
    <col min="9730" max="9735" width="16.125" style="93" customWidth="1"/>
    <col min="9736" max="9984" width="9.125" style="93"/>
    <col min="9985" max="9985" width="25.75" style="93" customWidth="1"/>
    <col min="9986" max="9991" width="16.125" style="93" customWidth="1"/>
    <col min="9992" max="10240" width="9.125" style="93"/>
    <col min="10241" max="10241" width="25.75" style="93" customWidth="1"/>
    <col min="10242" max="10247" width="16.125" style="93" customWidth="1"/>
    <col min="10248" max="10496" width="9.125" style="93"/>
    <col min="10497" max="10497" width="25.75" style="93" customWidth="1"/>
    <col min="10498" max="10503" width="16.125" style="93" customWidth="1"/>
    <col min="10504" max="10752" width="9.125" style="93"/>
    <col min="10753" max="10753" width="25.75" style="93" customWidth="1"/>
    <col min="10754" max="10759" width="16.125" style="93" customWidth="1"/>
    <col min="10760" max="11008" width="9.125" style="93"/>
    <col min="11009" max="11009" width="25.75" style="93" customWidth="1"/>
    <col min="11010" max="11015" width="16.125" style="93" customWidth="1"/>
    <col min="11016" max="11264" width="9.125" style="93"/>
    <col min="11265" max="11265" width="25.75" style="93" customWidth="1"/>
    <col min="11266" max="11271" width="16.125" style="93" customWidth="1"/>
    <col min="11272" max="11520" width="9.125" style="93"/>
    <col min="11521" max="11521" width="25.75" style="93" customWidth="1"/>
    <col min="11522" max="11527" width="16.125" style="93" customWidth="1"/>
    <col min="11528" max="11776" width="9.125" style="93"/>
    <col min="11777" max="11777" width="25.75" style="93" customWidth="1"/>
    <col min="11778" max="11783" width="16.125" style="93" customWidth="1"/>
    <col min="11784" max="12032" width="9.125" style="93"/>
    <col min="12033" max="12033" width="25.75" style="93" customWidth="1"/>
    <col min="12034" max="12039" width="16.125" style="93" customWidth="1"/>
    <col min="12040" max="12288" width="9.125" style="93"/>
    <col min="12289" max="12289" width="25.75" style="93" customWidth="1"/>
    <col min="12290" max="12295" width="16.125" style="93" customWidth="1"/>
    <col min="12296" max="12544" width="9.125" style="93"/>
    <col min="12545" max="12545" width="25.75" style="93" customWidth="1"/>
    <col min="12546" max="12551" width="16.125" style="93" customWidth="1"/>
    <col min="12552" max="12800" width="9.125" style="93"/>
    <col min="12801" max="12801" width="25.75" style="93" customWidth="1"/>
    <col min="12802" max="12807" width="16.125" style="93" customWidth="1"/>
    <col min="12808" max="13056" width="9.125" style="93"/>
    <col min="13057" max="13057" width="25.75" style="93" customWidth="1"/>
    <col min="13058" max="13063" width="16.125" style="93" customWidth="1"/>
    <col min="13064" max="13312" width="9.125" style="93"/>
    <col min="13313" max="13313" width="25.75" style="93" customWidth="1"/>
    <col min="13314" max="13319" width="16.125" style="93" customWidth="1"/>
    <col min="13320" max="13568" width="9.125" style="93"/>
    <col min="13569" max="13569" width="25.75" style="93" customWidth="1"/>
    <col min="13570" max="13575" width="16.125" style="93" customWidth="1"/>
    <col min="13576" max="13824" width="9.125" style="93"/>
    <col min="13825" max="13825" width="25.75" style="93" customWidth="1"/>
    <col min="13826" max="13831" width="16.125" style="93" customWidth="1"/>
    <col min="13832" max="14080" width="9.125" style="93"/>
    <col min="14081" max="14081" width="25.75" style="93" customWidth="1"/>
    <col min="14082" max="14087" width="16.125" style="93" customWidth="1"/>
    <col min="14088" max="14336" width="9.125" style="93"/>
    <col min="14337" max="14337" width="25.75" style="93" customWidth="1"/>
    <col min="14338" max="14343" width="16.125" style="93" customWidth="1"/>
    <col min="14344" max="14592" width="9.125" style="93"/>
    <col min="14593" max="14593" width="25.75" style="93" customWidth="1"/>
    <col min="14594" max="14599" width="16.125" style="93" customWidth="1"/>
    <col min="14600" max="14848" width="9.125" style="93"/>
    <col min="14849" max="14849" width="25.75" style="93" customWidth="1"/>
    <col min="14850" max="14855" width="16.125" style="93" customWidth="1"/>
    <col min="14856" max="15104" width="9.125" style="93"/>
    <col min="15105" max="15105" width="25.75" style="93" customWidth="1"/>
    <col min="15106" max="15111" width="16.125" style="93" customWidth="1"/>
    <col min="15112" max="15360" width="9.125" style="93"/>
    <col min="15361" max="15361" width="25.75" style="93" customWidth="1"/>
    <col min="15362" max="15367" width="16.125" style="93" customWidth="1"/>
    <col min="15368" max="15616" width="9.125" style="93"/>
    <col min="15617" max="15617" width="25.75" style="93" customWidth="1"/>
    <col min="15618" max="15623" width="16.125" style="93" customWidth="1"/>
    <col min="15624" max="15872" width="9.125" style="93"/>
    <col min="15873" max="15873" width="25.75" style="93" customWidth="1"/>
    <col min="15874" max="15879" width="16.125" style="93" customWidth="1"/>
    <col min="15880" max="16128" width="9.125" style="93"/>
    <col min="16129" max="16129" width="25.75" style="93" customWidth="1"/>
    <col min="16130" max="16135" width="16.125" style="93" customWidth="1"/>
    <col min="16136" max="16384" width="9.125" style="93"/>
  </cols>
  <sheetData>
    <row r="1" spans="1:7" s="83" customFormat="1" ht="33.950000000000003" customHeight="1">
      <c r="A1" s="112" t="s">
        <v>2069</v>
      </c>
      <c r="B1" s="112"/>
      <c r="C1" s="112"/>
      <c r="D1" s="112"/>
      <c r="E1" s="112"/>
      <c r="F1" s="112"/>
      <c r="G1" s="112"/>
    </row>
    <row r="2" spans="1:7" s="83" customFormat="1" ht="17.100000000000001" customHeight="1">
      <c r="A2" s="113"/>
      <c r="B2" s="113"/>
      <c r="C2" s="113"/>
      <c r="D2" s="113"/>
      <c r="E2" s="113"/>
      <c r="F2" s="113"/>
      <c r="G2" s="113"/>
    </row>
    <row r="3" spans="1:7" s="83" customFormat="1" ht="17.100000000000001" customHeight="1">
      <c r="A3" s="113"/>
      <c r="B3" s="113"/>
      <c r="C3" s="113"/>
      <c r="D3" s="113"/>
      <c r="E3" s="113"/>
      <c r="F3" s="113"/>
      <c r="G3" s="113"/>
    </row>
    <row r="4" spans="1:7" s="83" customFormat="1" ht="41.25" customHeight="1">
      <c r="A4" s="84" t="s">
        <v>2</v>
      </c>
      <c r="B4" s="85" t="s">
        <v>2070</v>
      </c>
      <c r="C4" s="84" t="s">
        <v>2071</v>
      </c>
      <c r="D4" s="84" t="s">
        <v>2072</v>
      </c>
      <c r="E4" s="85" t="s">
        <v>2073</v>
      </c>
      <c r="F4" s="84" t="s">
        <v>2074</v>
      </c>
      <c r="G4" s="84" t="s">
        <v>2075</v>
      </c>
    </row>
    <row r="5" spans="1:7" s="83" customFormat="1" ht="16.350000000000001" customHeight="1">
      <c r="A5" s="86" t="s">
        <v>576</v>
      </c>
      <c r="B5" s="87">
        <v>35513</v>
      </c>
      <c r="C5" s="87">
        <v>0</v>
      </c>
      <c r="D5" s="87">
        <v>0</v>
      </c>
      <c r="E5" s="88">
        <v>0</v>
      </c>
      <c r="F5" s="87">
        <v>16021</v>
      </c>
      <c r="G5" s="87">
        <v>19492</v>
      </c>
    </row>
    <row r="6" spans="1:7" s="83" customFormat="1" ht="16.350000000000001" customHeight="1">
      <c r="A6" s="86" t="s">
        <v>578</v>
      </c>
      <c r="B6" s="87">
        <v>0</v>
      </c>
      <c r="C6" s="87">
        <v>0</v>
      </c>
      <c r="D6" s="87">
        <v>0</v>
      </c>
      <c r="E6" s="88">
        <v>0</v>
      </c>
      <c r="F6" s="87">
        <v>0</v>
      </c>
      <c r="G6" s="87">
        <v>0</v>
      </c>
    </row>
    <row r="7" spans="1:7" s="83" customFormat="1" ht="16.350000000000001" customHeight="1">
      <c r="A7" s="86" t="s">
        <v>580</v>
      </c>
      <c r="B7" s="87">
        <v>6</v>
      </c>
      <c r="C7" s="87">
        <v>0</v>
      </c>
      <c r="D7" s="87">
        <v>0</v>
      </c>
      <c r="E7" s="88">
        <v>0</v>
      </c>
      <c r="F7" s="87">
        <v>6</v>
      </c>
      <c r="G7" s="87">
        <v>0</v>
      </c>
    </row>
    <row r="8" spans="1:7" s="83" customFormat="1" ht="16.350000000000001" customHeight="1">
      <c r="A8" s="86" t="s">
        <v>582</v>
      </c>
      <c r="B8" s="87">
        <v>15800</v>
      </c>
      <c r="C8" s="87">
        <v>0</v>
      </c>
      <c r="D8" s="87">
        <v>0</v>
      </c>
      <c r="E8" s="88">
        <v>0</v>
      </c>
      <c r="F8" s="87">
        <v>15800</v>
      </c>
      <c r="G8" s="87">
        <v>0</v>
      </c>
    </row>
    <row r="9" spans="1:7" s="83" customFormat="1" ht="16.350000000000001" customHeight="1">
      <c r="A9" s="86" t="s">
        <v>584</v>
      </c>
      <c r="B9" s="87">
        <v>66476</v>
      </c>
      <c r="C9" s="87">
        <v>0</v>
      </c>
      <c r="D9" s="87">
        <v>0</v>
      </c>
      <c r="E9" s="88">
        <v>0</v>
      </c>
      <c r="F9" s="87">
        <v>66476</v>
      </c>
      <c r="G9" s="87">
        <v>0</v>
      </c>
    </row>
    <row r="10" spans="1:7" s="83" customFormat="1" ht="16.350000000000001" customHeight="1">
      <c r="A10" s="86" t="s">
        <v>586</v>
      </c>
      <c r="B10" s="87">
        <v>1435</v>
      </c>
      <c r="C10" s="87">
        <v>0</v>
      </c>
      <c r="D10" s="87">
        <v>0</v>
      </c>
      <c r="E10" s="88">
        <v>0</v>
      </c>
      <c r="F10" s="87">
        <v>1435</v>
      </c>
      <c r="G10" s="87">
        <v>0</v>
      </c>
    </row>
    <row r="11" spans="1:7" s="83" customFormat="1" ht="16.350000000000001" customHeight="1">
      <c r="A11" s="86" t="s">
        <v>588</v>
      </c>
      <c r="B11" s="87">
        <v>2948</v>
      </c>
      <c r="C11" s="87">
        <v>0</v>
      </c>
      <c r="D11" s="87">
        <v>0</v>
      </c>
      <c r="E11" s="88">
        <v>0</v>
      </c>
      <c r="F11" s="87">
        <v>2888</v>
      </c>
      <c r="G11" s="87">
        <v>60</v>
      </c>
    </row>
    <row r="12" spans="1:7" s="83" customFormat="1" ht="16.350000000000001" customHeight="1">
      <c r="A12" s="86" t="s">
        <v>590</v>
      </c>
      <c r="B12" s="87">
        <v>45327</v>
      </c>
      <c r="C12" s="87">
        <v>0</v>
      </c>
      <c r="D12" s="87">
        <v>0</v>
      </c>
      <c r="E12" s="88">
        <v>0</v>
      </c>
      <c r="F12" s="87">
        <v>45301</v>
      </c>
      <c r="G12" s="87">
        <v>26</v>
      </c>
    </row>
    <row r="13" spans="1:7" s="83" customFormat="1" ht="16.350000000000001" customHeight="1">
      <c r="A13" s="86" t="s">
        <v>592</v>
      </c>
      <c r="B13" s="87">
        <v>13918</v>
      </c>
      <c r="C13" s="87">
        <v>0</v>
      </c>
      <c r="D13" s="87">
        <v>0</v>
      </c>
      <c r="E13" s="88">
        <v>0</v>
      </c>
      <c r="F13" s="87">
        <v>13918</v>
      </c>
      <c r="G13" s="87">
        <v>0</v>
      </c>
    </row>
    <row r="14" spans="1:7" s="83" customFormat="1" ht="16.350000000000001" customHeight="1">
      <c r="A14" s="86" t="s">
        <v>594</v>
      </c>
      <c r="B14" s="87">
        <v>19277</v>
      </c>
      <c r="C14" s="87">
        <v>0</v>
      </c>
      <c r="D14" s="87">
        <v>0</v>
      </c>
      <c r="E14" s="88">
        <v>0</v>
      </c>
      <c r="F14" s="87">
        <v>19277</v>
      </c>
      <c r="G14" s="87">
        <v>0</v>
      </c>
    </row>
    <row r="15" spans="1:7" s="83" customFormat="1" ht="16.350000000000001" customHeight="1">
      <c r="A15" s="86" t="s">
        <v>596</v>
      </c>
      <c r="B15" s="87">
        <v>10970</v>
      </c>
      <c r="C15" s="87">
        <v>0</v>
      </c>
      <c r="D15" s="87">
        <v>0</v>
      </c>
      <c r="E15" s="88">
        <v>0</v>
      </c>
      <c r="F15" s="87">
        <v>4970</v>
      </c>
      <c r="G15" s="87">
        <v>6000</v>
      </c>
    </row>
    <row r="16" spans="1:7" s="83" customFormat="1" ht="16.350000000000001" customHeight="1">
      <c r="A16" s="86" t="s">
        <v>598</v>
      </c>
      <c r="B16" s="87">
        <v>56587</v>
      </c>
      <c r="C16" s="87">
        <v>0</v>
      </c>
      <c r="D16" s="87">
        <v>0</v>
      </c>
      <c r="E16" s="88">
        <v>0</v>
      </c>
      <c r="F16" s="87">
        <v>55169</v>
      </c>
      <c r="G16" s="87">
        <v>1418</v>
      </c>
    </row>
    <row r="17" spans="1:7" s="83" customFormat="1" ht="16.350000000000001" customHeight="1">
      <c r="A17" s="86" t="s">
        <v>600</v>
      </c>
      <c r="B17" s="87">
        <v>10153</v>
      </c>
      <c r="C17" s="87">
        <v>0</v>
      </c>
      <c r="D17" s="87">
        <v>0</v>
      </c>
      <c r="E17" s="88">
        <v>0</v>
      </c>
      <c r="F17" s="87">
        <v>10153</v>
      </c>
      <c r="G17" s="87">
        <v>0</v>
      </c>
    </row>
    <row r="18" spans="1:7" s="83" customFormat="1" ht="16.350000000000001" customHeight="1">
      <c r="A18" s="86" t="s">
        <v>602</v>
      </c>
      <c r="B18" s="87">
        <v>1076</v>
      </c>
      <c r="C18" s="87">
        <v>0</v>
      </c>
      <c r="D18" s="87">
        <v>0</v>
      </c>
      <c r="E18" s="88">
        <v>0</v>
      </c>
      <c r="F18" s="87">
        <v>1076</v>
      </c>
      <c r="G18" s="87">
        <v>0</v>
      </c>
    </row>
    <row r="19" spans="1:7" s="83" customFormat="1" ht="16.350000000000001" customHeight="1">
      <c r="A19" s="86" t="s">
        <v>604</v>
      </c>
      <c r="B19" s="87">
        <v>2114</v>
      </c>
      <c r="C19" s="87">
        <v>0</v>
      </c>
      <c r="D19" s="87">
        <v>0</v>
      </c>
      <c r="E19" s="88">
        <v>0</v>
      </c>
      <c r="F19" s="87">
        <v>2114</v>
      </c>
      <c r="G19" s="87">
        <v>0</v>
      </c>
    </row>
    <row r="20" spans="1:7" s="83" customFormat="1" ht="16.350000000000001" customHeight="1">
      <c r="A20" s="86" t="s">
        <v>606</v>
      </c>
      <c r="B20" s="87">
        <v>0</v>
      </c>
      <c r="C20" s="87">
        <v>0</v>
      </c>
      <c r="D20" s="87">
        <v>0</v>
      </c>
      <c r="E20" s="88">
        <v>0</v>
      </c>
      <c r="F20" s="87">
        <v>0</v>
      </c>
      <c r="G20" s="87">
        <v>0</v>
      </c>
    </row>
    <row r="21" spans="1:7" s="83" customFormat="1" ht="16.350000000000001" customHeight="1">
      <c r="A21" s="86" t="s">
        <v>608</v>
      </c>
      <c r="B21" s="87">
        <v>0</v>
      </c>
      <c r="C21" s="87">
        <v>0</v>
      </c>
      <c r="D21" s="87">
        <v>0</v>
      </c>
      <c r="E21" s="88">
        <v>0</v>
      </c>
      <c r="F21" s="87">
        <v>0</v>
      </c>
      <c r="G21" s="87">
        <v>0</v>
      </c>
    </row>
    <row r="22" spans="1:7" s="83" customFormat="1" ht="16.350000000000001" customHeight="1">
      <c r="A22" s="86" t="s">
        <v>610</v>
      </c>
      <c r="B22" s="87">
        <v>5226</v>
      </c>
      <c r="C22" s="87">
        <v>0</v>
      </c>
      <c r="D22" s="87">
        <v>0</v>
      </c>
      <c r="E22" s="88">
        <v>0</v>
      </c>
      <c r="F22" s="87">
        <v>5226</v>
      </c>
      <c r="G22" s="87">
        <v>0</v>
      </c>
    </row>
    <row r="23" spans="1:7" s="83" customFormat="1" ht="16.350000000000001" customHeight="1">
      <c r="A23" s="86" t="s">
        <v>612</v>
      </c>
      <c r="B23" s="87">
        <v>17525</v>
      </c>
      <c r="C23" s="87">
        <v>0</v>
      </c>
      <c r="D23" s="87">
        <v>0</v>
      </c>
      <c r="E23" s="88">
        <v>0</v>
      </c>
      <c r="F23" s="87">
        <v>16939</v>
      </c>
      <c r="G23" s="87">
        <v>586</v>
      </c>
    </row>
    <row r="24" spans="1:7" s="83" customFormat="1" ht="16.350000000000001" customHeight="1">
      <c r="A24" s="86" t="s">
        <v>614</v>
      </c>
      <c r="B24" s="87">
        <v>1224</v>
      </c>
      <c r="C24" s="87">
        <v>0</v>
      </c>
      <c r="D24" s="87">
        <v>0</v>
      </c>
      <c r="E24" s="88">
        <v>0</v>
      </c>
      <c r="F24" s="87">
        <v>1224</v>
      </c>
      <c r="G24" s="87">
        <v>0</v>
      </c>
    </row>
    <row r="25" spans="1:7" s="83" customFormat="1" ht="16.350000000000001" customHeight="1">
      <c r="A25" s="86" t="s">
        <v>2076</v>
      </c>
      <c r="B25" s="87">
        <v>1675</v>
      </c>
      <c r="C25" s="87">
        <v>0</v>
      </c>
      <c r="D25" s="87">
        <v>0</v>
      </c>
      <c r="E25" s="88">
        <v>0</v>
      </c>
      <c r="F25" s="87">
        <v>1675</v>
      </c>
      <c r="G25" s="87">
        <v>0</v>
      </c>
    </row>
    <row r="26" spans="1:7" s="83" customFormat="1" ht="16.350000000000001" customHeight="1">
      <c r="A26" s="86" t="s">
        <v>2077</v>
      </c>
      <c r="B26" s="87">
        <v>3470</v>
      </c>
      <c r="C26" s="87">
        <v>0</v>
      </c>
      <c r="D26" s="87">
        <v>0</v>
      </c>
      <c r="E26" s="88">
        <v>0</v>
      </c>
      <c r="F26" s="87">
        <v>3470</v>
      </c>
      <c r="G26" s="87">
        <v>0</v>
      </c>
    </row>
    <row r="27" spans="1:7" s="83" customFormat="1" ht="16.350000000000001" customHeight="1">
      <c r="A27" s="86" t="s">
        <v>2078</v>
      </c>
      <c r="B27" s="87">
        <v>32</v>
      </c>
      <c r="C27" s="87">
        <v>0</v>
      </c>
      <c r="D27" s="87">
        <v>0</v>
      </c>
      <c r="E27" s="88">
        <v>0</v>
      </c>
      <c r="F27" s="87">
        <v>32</v>
      </c>
      <c r="G27" s="87">
        <v>0</v>
      </c>
    </row>
    <row r="28" spans="1:7" s="83" customFormat="1" ht="16.350000000000001" customHeight="1">
      <c r="A28" s="86"/>
      <c r="B28" s="89"/>
      <c r="C28" s="89"/>
      <c r="D28" s="90"/>
      <c r="E28" s="89"/>
      <c r="F28" s="89"/>
      <c r="G28" s="89"/>
    </row>
    <row r="29" spans="1:7" s="83" customFormat="1" ht="16.350000000000001" customHeight="1">
      <c r="A29" s="86"/>
      <c r="B29" s="89"/>
      <c r="C29" s="89"/>
      <c r="D29" s="89"/>
      <c r="E29" s="89"/>
      <c r="F29" s="89"/>
      <c r="G29" s="89"/>
    </row>
    <row r="30" spans="1:7" s="83" customFormat="1" ht="16.350000000000001" customHeight="1">
      <c r="A30" s="86"/>
      <c r="B30" s="89"/>
      <c r="C30" s="89"/>
      <c r="D30" s="89"/>
      <c r="E30" s="89"/>
      <c r="F30" s="89"/>
      <c r="G30" s="89"/>
    </row>
    <row r="31" spans="1:7" s="83" customFormat="1" ht="16.350000000000001" customHeight="1">
      <c r="A31" s="86"/>
      <c r="B31" s="89"/>
      <c r="C31" s="89"/>
      <c r="D31" s="89"/>
      <c r="E31" s="89"/>
      <c r="F31" s="89"/>
      <c r="G31" s="89"/>
    </row>
    <row r="32" spans="1:7" s="83" customFormat="1" ht="16.350000000000001" customHeight="1">
      <c r="A32" s="86"/>
      <c r="B32" s="89"/>
      <c r="C32" s="89"/>
      <c r="D32" s="89"/>
      <c r="E32" s="89"/>
      <c r="F32" s="89"/>
      <c r="G32" s="89"/>
    </row>
    <row r="33" spans="1:7" s="83" customFormat="1" ht="16.350000000000001" customHeight="1">
      <c r="A33" s="86"/>
      <c r="B33" s="89"/>
      <c r="C33" s="89"/>
      <c r="D33" s="89"/>
      <c r="E33" s="89"/>
      <c r="F33" s="89"/>
      <c r="G33" s="89"/>
    </row>
    <row r="34" spans="1:7" s="83" customFormat="1" ht="16.350000000000001" customHeight="1">
      <c r="A34" s="86"/>
      <c r="B34" s="89"/>
      <c r="C34" s="89"/>
      <c r="D34" s="89"/>
      <c r="E34" s="89"/>
      <c r="F34" s="89"/>
      <c r="G34" s="89"/>
    </row>
    <row r="35" spans="1:7" s="83" customFormat="1" ht="16.350000000000001" customHeight="1">
      <c r="A35" s="86"/>
      <c r="B35" s="89"/>
      <c r="C35" s="89"/>
      <c r="D35" s="89"/>
      <c r="E35" s="89"/>
      <c r="F35" s="89"/>
      <c r="G35" s="89"/>
    </row>
    <row r="36" spans="1:7" s="83" customFormat="1" ht="16.350000000000001" customHeight="1">
      <c r="A36" s="86"/>
      <c r="B36" s="89"/>
      <c r="C36" s="89"/>
      <c r="D36" s="89"/>
      <c r="E36" s="89"/>
      <c r="F36" s="89"/>
      <c r="G36" s="89"/>
    </row>
    <row r="37" spans="1:7" s="83" customFormat="1" ht="16.350000000000001" customHeight="1">
      <c r="A37" s="86"/>
      <c r="B37" s="89"/>
      <c r="C37" s="89"/>
      <c r="D37" s="89"/>
      <c r="E37" s="89"/>
      <c r="F37" s="89"/>
      <c r="G37" s="89"/>
    </row>
    <row r="38" spans="1:7" s="83" customFormat="1" ht="16.350000000000001" customHeight="1">
      <c r="A38" s="86"/>
      <c r="B38" s="89"/>
      <c r="C38" s="89"/>
      <c r="D38" s="89"/>
      <c r="E38" s="89"/>
      <c r="F38" s="89"/>
      <c r="G38" s="89"/>
    </row>
    <row r="39" spans="1:7" s="91" customFormat="1" ht="16.350000000000001" customHeight="1">
      <c r="A39" s="86"/>
      <c r="B39" s="89"/>
      <c r="C39" s="89"/>
      <c r="D39" s="89"/>
      <c r="E39" s="89"/>
      <c r="F39" s="89"/>
      <c r="G39" s="89"/>
    </row>
    <row r="40" spans="1:7" s="83" customFormat="1" ht="16.350000000000001" customHeight="1">
      <c r="A40" s="84" t="s">
        <v>623</v>
      </c>
      <c r="B40" s="87">
        <v>310752</v>
      </c>
      <c r="C40" s="87">
        <v>0</v>
      </c>
      <c r="D40" s="87">
        <v>0</v>
      </c>
      <c r="E40" s="88">
        <v>0</v>
      </c>
      <c r="F40" s="87">
        <v>283170</v>
      </c>
      <c r="G40" s="87">
        <v>27582</v>
      </c>
    </row>
  </sheetData>
  <mergeCells count="3">
    <mergeCell ref="A1:G1"/>
    <mergeCell ref="A2:G2"/>
    <mergeCell ref="A3:G3"/>
  </mergeCells>
  <phoneticPr fontId="3" type="noConversion"/>
  <printOptions horizontalCentered="1" verticalCentered="1" gridLines="1"/>
  <pageMargins left="3" right="2" top="1" bottom="1" header="6.8224810388973039E-235" footer="6.5293001621955155E-246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U253"/>
  <sheetViews>
    <sheetView workbookViewId="0">
      <selection activeCell="K36" sqref="K36"/>
    </sheetView>
  </sheetViews>
  <sheetFormatPr defaultRowHeight="12.75"/>
  <cols>
    <col min="1" max="3" width="2.75" style="47" customWidth="1"/>
    <col min="4" max="4" width="32.75" style="47" customWidth="1"/>
    <col min="5" max="99" width="12.25" style="47" customWidth="1"/>
    <col min="100" max="100" width="8.5" style="47" customWidth="1"/>
    <col min="101" max="256" width="9" style="47"/>
    <col min="257" max="259" width="2.75" style="47" customWidth="1"/>
    <col min="260" max="260" width="32.75" style="47" customWidth="1"/>
    <col min="261" max="355" width="12.25" style="47" customWidth="1"/>
    <col min="356" max="356" width="8.5" style="47" customWidth="1"/>
    <col min="357" max="512" width="9" style="47"/>
    <col min="513" max="515" width="2.75" style="47" customWidth="1"/>
    <col min="516" max="516" width="32.75" style="47" customWidth="1"/>
    <col min="517" max="611" width="12.25" style="47" customWidth="1"/>
    <col min="612" max="612" width="8.5" style="47" customWidth="1"/>
    <col min="613" max="768" width="9" style="47"/>
    <col min="769" max="771" width="2.75" style="47" customWidth="1"/>
    <col min="772" max="772" width="32.75" style="47" customWidth="1"/>
    <col min="773" max="867" width="12.25" style="47" customWidth="1"/>
    <col min="868" max="868" width="8.5" style="47" customWidth="1"/>
    <col min="869" max="1024" width="9" style="47"/>
    <col min="1025" max="1027" width="2.75" style="47" customWidth="1"/>
    <col min="1028" max="1028" width="32.75" style="47" customWidth="1"/>
    <col min="1029" max="1123" width="12.25" style="47" customWidth="1"/>
    <col min="1124" max="1124" width="8.5" style="47" customWidth="1"/>
    <col min="1125" max="1280" width="9" style="47"/>
    <col min="1281" max="1283" width="2.75" style="47" customWidth="1"/>
    <col min="1284" max="1284" width="32.75" style="47" customWidth="1"/>
    <col min="1285" max="1379" width="12.25" style="47" customWidth="1"/>
    <col min="1380" max="1380" width="8.5" style="47" customWidth="1"/>
    <col min="1381" max="1536" width="9" style="47"/>
    <col min="1537" max="1539" width="2.75" style="47" customWidth="1"/>
    <col min="1540" max="1540" width="32.75" style="47" customWidth="1"/>
    <col min="1541" max="1635" width="12.25" style="47" customWidth="1"/>
    <col min="1636" max="1636" width="8.5" style="47" customWidth="1"/>
    <col min="1637" max="1792" width="9" style="47"/>
    <col min="1793" max="1795" width="2.75" style="47" customWidth="1"/>
    <col min="1796" max="1796" width="32.75" style="47" customWidth="1"/>
    <col min="1797" max="1891" width="12.25" style="47" customWidth="1"/>
    <col min="1892" max="1892" width="8.5" style="47" customWidth="1"/>
    <col min="1893" max="2048" width="9" style="47"/>
    <col min="2049" max="2051" width="2.75" style="47" customWidth="1"/>
    <col min="2052" max="2052" width="32.75" style="47" customWidth="1"/>
    <col min="2053" max="2147" width="12.25" style="47" customWidth="1"/>
    <col min="2148" max="2148" width="8.5" style="47" customWidth="1"/>
    <col min="2149" max="2304" width="9" style="47"/>
    <col min="2305" max="2307" width="2.75" style="47" customWidth="1"/>
    <col min="2308" max="2308" width="32.75" style="47" customWidth="1"/>
    <col min="2309" max="2403" width="12.25" style="47" customWidth="1"/>
    <col min="2404" max="2404" width="8.5" style="47" customWidth="1"/>
    <col min="2405" max="2560" width="9" style="47"/>
    <col min="2561" max="2563" width="2.75" style="47" customWidth="1"/>
    <col min="2564" max="2564" width="32.75" style="47" customWidth="1"/>
    <col min="2565" max="2659" width="12.25" style="47" customWidth="1"/>
    <col min="2660" max="2660" width="8.5" style="47" customWidth="1"/>
    <col min="2661" max="2816" width="9" style="47"/>
    <col min="2817" max="2819" width="2.75" style="47" customWidth="1"/>
    <col min="2820" max="2820" width="32.75" style="47" customWidth="1"/>
    <col min="2821" max="2915" width="12.25" style="47" customWidth="1"/>
    <col min="2916" max="2916" width="8.5" style="47" customWidth="1"/>
    <col min="2917" max="3072" width="9" style="47"/>
    <col min="3073" max="3075" width="2.75" style="47" customWidth="1"/>
    <col min="3076" max="3076" width="32.75" style="47" customWidth="1"/>
    <col min="3077" max="3171" width="12.25" style="47" customWidth="1"/>
    <col min="3172" max="3172" width="8.5" style="47" customWidth="1"/>
    <col min="3173" max="3328" width="9" style="47"/>
    <col min="3329" max="3331" width="2.75" style="47" customWidth="1"/>
    <col min="3332" max="3332" width="32.75" style="47" customWidth="1"/>
    <col min="3333" max="3427" width="12.25" style="47" customWidth="1"/>
    <col min="3428" max="3428" width="8.5" style="47" customWidth="1"/>
    <col min="3429" max="3584" width="9" style="47"/>
    <col min="3585" max="3587" width="2.75" style="47" customWidth="1"/>
    <col min="3588" max="3588" width="32.75" style="47" customWidth="1"/>
    <col min="3589" max="3683" width="12.25" style="47" customWidth="1"/>
    <col min="3684" max="3684" width="8.5" style="47" customWidth="1"/>
    <col min="3685" max="3840" width="9" style="47"/>
    <col min="3841" max="3843" width="2.75" style="47" customWidth="1"/>
    <col min="3844" max="3844" width="32.75" style="47" customWidth="1"/>
    <col min="3845" max="3939" width="12.25" style="47" customWidth="1"/>
    <col min="3940" max="3940" width="8.5" style="47" customWidth="1"/>
    <col min="3941" max="4096" width="9" style="47"/>
    <col min="4097" max="4099" width="2.75" style="47" customWidth="1"/>
    <col min="4100" max="4100" width="32.75" style="47" customWidth="1"/>
    <col min="4101" max="4195" width="12.25" style="47" customWidth="1"/>
    <col min="4196" max="4196" width="8.5" style="47" customWidth="1"/>
    <col min="4197" max="4352" width="9" style="47"/>
    <col min="4353" max="4355" width="2.75" style="47" customWidth="1"/>
    <col min="4356" max="4356" width="32.75" style="47" customWidth="1"/>
    <col min="4357" max="4451" width="12.25" style="47" customWidth="1"/>
    <col min="4452" max="4452" width="8.5" style="47" customWidth="1"/>
    <col min="4453" max="4608" width="9" style="47"/>
    <col min="4609" max="4611" width="2.75" style="47" customWidth="1"/>
    <col min="4612" max="4612" width="32.75" style="47" customWidth="1"/>
    <col min="4613" max="4707" width="12.25" style="47" customWidth="1"/>
    <col min="4708" max="4708" width="8.5" style="47" customWidth="1"/>
    <col min="4709" max="4864" width="9" style="47"/>
    <col min="4865" max="4867" width="2.75" style="47" customWidth="1"/>
    <col min="4868" max="4868" width="32.75" style="47" customWidth="1"/>
    <col min="4869" max="4963" width="12.25" style="47" customWidth="1"/>
    <col min="4964" max="4964" width="8.5" style="47" customWidth="1"/>
    <col min="4965" max="5120" width="9" style="47"/>
    <col min="5121" max="5123" width="2.75" style="47" customWidth="1"/>
    <col min="5124" max="5124" width="32.75" style="47" customWidth="1"/>
    <col min="5125" max="5219" width="12.25" style="47" customWidth="1"/>
    <col min="5220" max="5220" width="8.5" style="47" customWidth="1"/>
    <col min="5221" max="5376" width="9" style="47"/>
    <col min="5377" max="5379" width="2.75" style="47" customWidth="1"/>
    <col min="5380" max="5380" width="32.75" style="47" customWidth="1"/>
    <col min="5381" max="5475" width="12.25" style="47" customWidth="1"/>
    <col min="5476" max="5476" width="8.5" style="47" customWidth="1"/>
    <col min="5477" max="5632" width="9" style="47"/>
    <col min="5633" max="5635" width="2.75" style="47" customWidth="1"/>
    <col min="5636" max="5636" width="32.75" style="47" customWidth="1"/>
    <col min="5637" max="5731" width="12.25" style="47" customWidth="1"/>
    <col min="5732" max="5732" width="8.5" style="47" customWidth="1"/>
    <col min="5733" max="5888" width="9" style="47"/>
    <col min="5889" max="5891" width="2.75" style="47" customWidth="1"/>
    <col min="5892" max="5892" width="32.75" style="47" customWidth="1"/>
    <col min="5893" max="5987" width="12.25" style="47" customWidth="1"/>
    <col min="5988" max="5988" width="8.5" style="47" customWidth="1"/>
    <col min="5989" max="6144" width="9" style="47"/>
    <col min="6145" max="6147" width="2.75" style="47" customWidth="1"/>
    <col min="6148" max="6148" width="32.75" style="47" customWidth="1"/>
    <col min="6149" max="6243" width="12.25" style="47" customWidth="1"/>
    <col min="6244" max="6244" width="8.5" style="47" customWidth="1"/>
    <col min="6245" max="6400" width="9" style="47"/>
    <col min="6401" max="6403" width="2.75" style="47" customWidth="1"/>
    <col min="6404" max="6404" width="32.75" style="47" customWidth="1"/>
    <col min="6405" max="6499" width="12.25" style="47" customWidth="1"/>
    <col min="6500" max="6500" width="8.5" style="47" customWidth="1"/>
    <col min="6501" max="6656" width="9" style="47"/>
    <col min="6657" max="6659" width="2.75" style="47" customWidth="1"/>
    <col min="6660" max="6660" width="32.75" style="47" customWidth="1"/>
    <col min="6661" max="6755" width="12.25" style="47" customWidth="1"/>
    <col min="6756" max="6756" width="8.5" style="47" customWidth="1"/>
    <col min="6757" max="6912" width="9" style="47"/>
    <col min="6913" max="6915" width="2.75" style="47" customWidth="1"/>
    <col min="6916" max="6916" width="32.75" style="47" customWidth="1"/>
    <col min="6917" max="7011" width="12.25" style="47" customWidth="1"/>
    <col min="7012" max="7012" width="8.5" style="47" customWidth="1"/>
    <col min="7013" max="7168" width="9" style="47"/>
    <col min="7169" max="7171" width="2.75" style="47" customWidth="1"/>
    <col min="7172" max="7172" width="32.75" style="47" customWidth="1"/>
    <col min="7173" max="7267" width="12.25" style="47" customWidth="1"/>
    <col min="7268" max="7268" width="8.5" style="47" customWidth="1"/>
    <col min="7269" max="7424" width="9" style="47"/>
    <col min="7425" max="7427" width="2.75" style="47" customWidth="1"/>
    <col min="7428" max="7428" width="32.75" style="47" customWidth="1"/>
    <col min="7429" max="7523" width="12.25" style="47" customWidth="1"/>
    <col min="7524" max="7524" width="8.5" style="47" customWidth="1"/>
    <col min="7525" max="7680" width="9" style="47"/>
    <col min="7681" max="7683" width="2.75" style="47" customWidth="1"/>
    <col min="7684" max="7684" width="32.75" style="47" customWidth="1"/>
    <col min="7685" max="7779" width="12.25" style="47" customWidth="1"/>
    <col min="7780" max="7780" width="8.5" style="47" customWidth="1"/>
    <col min="7781" max="7936" width="9" style="47"/>
    <col min="7937" max="7939" width="2.75" style="47" customWidth="1"/>
    <col min="7940" max="7940" width="32.75" style="47" customWidth="1"/>
    <col min="7941" max="8035" width="12.25" style="47" customWidth="1"/>
    <col min="8036" max="8036" width="8.5" style="47" customWidth="1"/>
    <col min="8037" max="8192" width="9" style="47"/>
    <col min="8193" max="8195" width="2.75" style="47" customWidth="1"/>
    <col min="8196" max="8196" width="32.75" style="47" customWidth="1"/>
    <col min="8197" max="8291" width="12.25" style="47" customWidth="1"/>
    <col min="8292" max="8292" width="8.5" style="47" customWidth="1"/>
    <col min="8293" max="8448" width="9" style="47"/>
    <col min="8449" max="8451" width="2.75" style="47" customWidth="1"/>
    <col min="8452" max="8452" width="32.75" style="47" customWidth="1"/>
    <col min="8453" max="8547" width="12.25" style="47" customWidth="1"/>
    <col min="8548" max="8548" width="8.5" style="47" customWidth="1"/>
    <col min="8549" max="8704" width="9" style="47"/>
    <col min="8705" max="8707" width="2.75" style="47" customWidth="1"/>
    <col min="8708" max="8708" width="32.75" style="47" customWidth="1"/>
    <col min="8709" max="8803" width="12.25" style="47" customWidth="1"/>
    <col min="8804" max="8804" width="8.5" style="47" customWidth="1"/>
    <col min="8805" max="8960" width="9" style="47"/>
    <col min="8961" max="8963" width="2.75" style="47" customWidth="1"/>
    <col min="8964" max="8964" width="32.75" style="47" customWidth="1"/>
    <col min="8965" max="9059" width="12.25" style="47" customWidth="1"/>
    <col min="9060" max="9060" width="8.5" style="47" customWidth="1"/>
    <col min="9061" max="9216" width="9" style="47"/>
    <col min="9217" max="9219" width="2.75" style="47" customWidth="1"/>
    <col min="9220" max="9220" width="32.75" style="47" customWidth="1"/>
    <col min="9221" max="9315" width="12.25" style="47" customWidth="1"/>
    <col min="9316" max="9316" width="8.5" style="47" customWidth="1"/>
    <col min="9317" max="9472" width="9" style="47"/>
    <col min="9473" max="9475" width="2.75" style="47" customWidth="1"/>
    <col min="9476" max="9476" width="32.75" style="47" customWidth="1"/>
    <col min="9477" max="9571" width="12.25" style="47" customWidth="1"/>
    <col min="9572" max="9572" width="8.5" style="47" customWidth="1"/>
    <col min="9573" max="9728" width="9" style="47"/>
    <col min="9729" max="9731" width="2.75" style="47" customWidth="1"/>
    <col min="9732" max="9732" width="32.75" style="47" customWidth="1"/>
    <col min="9733" max="9827" width="12.25" style="47" customWidth="1"/>
    <col min="9828" max="9828" width="8.5" style="47" customWidth="1"/>
    <col min="9829" max="9984" width="9" style="47"/>
    <col min="9985" max="9987" width="2.75" style="47" customWidth="1"/>
    <col min="9988" max="9988" width="32.75" style="47" customWidth="1"/>
    <col min="9989" max="10083" width="12.25" style="47" customWidth="1"/>
    <col min="10084" max="10084" width="8.5" style="47" customWidth="1"/>
    <col min="10085" max="10240" width="9" style="47"/>
    <col min="10241" max="10243" width="2.75" style="47" customWidth="1"/>
    <col min="10244" max="10244" width="32.75" style="47" customWidth="1"/>
    <col min="10245" max="10339" width="12.25" style="47" customWidth="1"/>
    <col min="10340" max="10340" width="8.5" style="47" customWidth="1"/>
    <col min="10341" max="10496" width="9" style="47"/>
    <col min="10497" max="10499" width="2.75" style="47" customWidth="1"/>
    <col min="10500" max="10500" width="32.75" style="47" customWidth="1"/>
    <col min="10501" max="10595" width="12.25" style="47" customWidth="1"/>
    <col min="10596" max="10596" width="8.5" style="47" customWidth="1"/>
    <col min="10597" max="10752" width="9" style="47"/>
    <col min="10753" max="10755" width="2.75" style="47" customWidth="1"/>
    <col min="10756" max="10756" width="32.75" style="47" customWidth="1"/>
    <col min="10757" max="10851" width="12.25" style="47" customWidth="1"/>
    <col min="10852" max="10852" width="8.5" style="47" customWidth="1"/>
    <col min="10853" max="11008" width="9" style="47"/>
    <col min="11009" max="11011" width="2.75" style="47" customWidth="1"/>
    <col min="11012" max="11012" width="32.75" style="47" customWidth="1"/>
    <col min="11013" max="11107" width="12.25" style="47" customWidth="1"/>
    <col min="11108" max="11108" width="8.5" style="47" customWidth="1"/>
    <col min="11109" max="11264" width="9" style="47"/>
    <col min="11265" max="11267" width="2.75" style="47" customWidth="1"/>
    <col min="11268" max="11268" width="32.75" style="47" customWidth="1"/>
    <col min="11269" max="11363" width="12.25" style="47" customWidth="1"/>
    <col min="11364" max="11364" width="8.5" style="47" customWidth="1"/>
    <col min="11365" max="11520" width="9" style="47"/>
    <col min="11521" max="11523" width="2.75" style="47" customWidth="1"/>
    <col min="11524" max="11524" width="32.75" style="47" customWidth="1"/>
    <col min="11525" max="11619" width="12.25" style="47" customWidth="1"/>
    <col min="11620" max="11620" width="8.5" style="47" customWidth="1"/>
    <col min="11621" max="11776" width="9" style="47"/>
    <col min="11777" max="11779" width="2.75" style="47" customWidth="1"/>
    <col min="11780" max="11780" width="32.75" style="47" customWidth="1"/>
    <col min="11781" max="11875" width="12.25" style="47" customWidth="1"/>
    <col min="11876" max="11876" width="8.5" style="47" customWidth="1"/>
    <col min="11877" max="12032" width="9" style="47"/>
    <col min="12033" max="12035" width="2.75" style="47" customWidth="1"/>
    <col min="12036" max="12036" width="32.75" style="47" customWidth="1"/>
    <col min="12037" max="12131" width="12.25" style="47" customWidth="1"/>
    <col min="12132" max="12132" width="8.5" style="47" customWidth="1"/>
    <col min="12133" max="12288" width="9" style="47"/>
    <col min="12289" max="12291" width="2.75" style="47" customWidth="1"/>
    <col min="12292" max="12292" width="32.75" style="47" customWidth="1"/>
    <col min="12293" max="12387" width="12.25" style="47" customWidth="1"/>
    <col min="12388" max="12388" width="8.5" style="47" customWidth="1"/>
    <col min="12389" max="12544" width="9" style="47"/>
    <col min="12545" max="12547" width="2.75" style="47" customWidth="1"/>
    <col min="12548" max="12548" width="32.75" style="47" customWidth="1"/>
    <col min="12549" max="12643" width="12.25" style="47" customWidth="1"/>
    <col min="12644" max="12644" width="8.5" style="47" customWidth="1"/>
    <col min="12645" max="12800" width="9" style="47"/>
    <col min="12801" max="12803" width="2.75" style="47" customWidth="1"/>
    <col min="12804" max="12804" width="32.75" style="47" customWidth="1"/>
    <col min="12805" max="12899" width="12.25" style="47" customWidth="1"/>
    <col min="12900" max="12900" width="8.5" style="47" customWidth="1"/>
    <col min="12901" max="13056" width="9" style="47"/>
    <col min="13057" max="13059" width="2.75" style="47" customWidth="1"/>
    <col min="13060" max="13060" width="32.75" style="47" customWidth="1"/>
    <col min="13061" max="13155" width="12.25" style="47" customWidth="1"/>
    <col min="13156" max="13156" width="8.5" style="47" customWidth="1"/>
    <col min="13157" max="13312" width="9" style="47"/>
    <col min="13313" max="13315" width="2.75" style="47" customWidth="1"/>
    <col min="13316" max="13316" width="32.75" style="47" customWidth="1"/>
    <col min="13317" max="13411" width="12.25" style="47" customWidth="1"/>
    <col min="13412" max="13412" width="8.5" style="47" customWidth="1"/>
    <col min="13413" max="13568" width="9" style="47"/>
    <col min="13569" max="13571" width="2.75" style="47" customWidth="1"/>
    <col min="13572" max="13572" width="32.75" style="47" customWidth="1"/>
    <col min="13573" max="13667" width="12.25" style="47" customWidth="1"/>
    <col min="13668" max="13668" width="8.5" style="47" customWidth="1"/>
    <col min="13669" max="13824" width="9" style="47"/>
    <col min="13825" max="13827" width="2.75" style="47" customWidth="1"/>
    <col min="13828" max="13828" width="32.75" style="47" customWidth="1"/>
    <col min="13829" max="13923" width="12.25" style="47" customWidth="1"/>
    <col min="13924" max="13924" width="8.5" style="47" customWidth="1"/>
    <col min="13925" max="14080" width="9" style="47"/>
    <col min="14081" max="14083" width="2.75" style="47" customWidth="1"/>
    <col min="14084" max="14084" width="32.75" style="47" customWidth="1"/>
    <col min="14085" max="14179" width="12.25" style="47" customWidth="1"/>
    <col min="14180" max="14180" width="8.5" style="47" customWidth="1"/>
    <col min="14181" max="14336" width="9" style="47"/>
    <col min="14337" max="14339" width="2.75" style="47" customWidth="1"/>
    <col min="14340" max="14340" width="32.75" style="47" customWidth="1"/>
    <col min="14341" max="14435" width="12.25" style="47" customWidth="1"/>
    <col min="14436" max="14436" width="8.5" style="47" customWidth="1"/>
    <col min="14437" max="14592" width="9" style="47"/>
    <col min="14593" max="14595" width="2.75" style="47" customWidth="1"/>
    <col min="14596" max="14596" width="32.75" style="47" customWidth="1"/>
    <col min="14597" max="14691" width="12.25" style="47" customWidth="1"/>
    <col min="14692" max="14692" width="8.5" style="47" customWidth="1"/>
    <col min="14693" max="14848" width="9" style="47"/>
    <col min="14849" max="14851" width="2.75" style="47" customWidth="1"/>
    <col min="14852" max="14852" width="32.75" style="47" customWidth="1"/>
    <col min="14853" max="14947" width="12.25" style="47" customWidth="1"/>
    <col min="14948" max="14948" width="8.5" style="47" customWidth="1"/>
    <col min="14949" max="15104" width="9" style="47"/>
    <col min="15105" max="15107" width="2.75" style="47" customWidth="1"/>
    <col min="15108" max="15108" width="32.75" style="47" customWidth="1"/>
    <col min="15109" max="15203" width="12.25" style="47" customWidth="1"/>
    <col min="15204" max="15204" width="8.5" style="47" customWidth="1"/>
    <col min="15205" max="15360" width="9" style="47"/>
    <col min="15361" max="15363" width="2.75" style="47" customWidth="1"/>
    <col min="15364" max="15364" width="32.75" style="47" customWidth="1"/>
    <col min="15365" max="15459" width="12.25" style="47" customWidth="1"/>
    <col min="15460" max="15460" width="8.5" style="47" customWidth="1"/>
    <col min="15461" max="15616" width="9" style="47"/>
    <col min="15617" max="15619" width="2.75" style="47" customWidth="1"/>
    <col min="15620" max="15620" width="32.75" style="47" customWidth="1"/>
    <col min="15621" max="15715" width="12.25" style="47" customWidth="1"/>
    <col min="15716" max="15716" width="8.5" style="47" customWidth="1"/>
    <col min="15717" max="15872" width="9" style="47"/>
    <col min="15873" max="15875" width="2.75" style="47" customWidth="1"/>
    <col min="15876" max="15876" width="32.75" style="47" customWidth="1"/>
    <col min="15877" max="15971" width="12.25" style="47" customWidth="1"/>
    <col min="15972" max="15972" width="8.5" style="47" customWidth="1"/>
    <col min="15973" max="16128" width="9" style="47"/>
    <col min="16129" max="16131" width="2.75" style="47" customWidth="1"/>
    <col min="16132" max="16132" width="32.75" style="47" customWidth="1"/>
    <col min="16133" max="16227" width="12.25" style="47" customWidth="1"/>
    <col min="16228" max="16228" width="8.5" style="47" customWidth="1"/>
    <col min="16229" max="16384" width="9" style="47"/>
  </cols>
  <sheetData>
    <row r="1" spans="1:99" ht="27" customHeight="1">
      <c r="A1" s="121" t="s">
        <v>2079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</row>
    <row r="2" spans="1:99" ht="15">
      <c r="CU2" s="94" t="s">
        <v>2080</v>
      </c>
    </row>
    <row r="3" spans="1:99" ht="15.75" thickBot="1">
      <c r="A3" s="95" t="s">
        <v>1970</v>
      </c>
      <c r="AX3" s="96" t="s">
        <v>1971</v>
      </c>
      <c r="CU3" s="94" t="s">
        <v>1972</v>
      </c>
    </row>
    <row r="4" spans="1:99" ht="15.4" customHeight="1">
      <c r="A4" s="122" t="s">
        <v>1937</v>
      </c>
      <c r="B4" s="123" t="s">
        <v>1852</v>
      </c>
      <c r="C4" s="123" t="s">
        <v>1852</v>
      </c>
      <c r="D4" s="123" t="s">
        <v>1852</v>
      </c>
      <c r="E4" s="123" t="s">
        <v>1938</v>
      </c>
      <c r="F4" s="124" t="s">
        <v>2081</v>
      </c>
      <c r="G4" s="124" t="s">
        <v>1852</v>
      </c>
      <c r="H4" s="124" t="s">
        <v>1852</v>
      </c>
      <c r="I4" s="124" t="s">
        <v>1852</v>
      </c>
      <c r="J4" s="124" t="s">
        <v>1852</v>
      </c>
      <c r="K4" s="124" t="s">
        <v>1852</v>
      </c>
      <c r="L4" s="124" t="s">
        <v>1852</v>
      </c>
      <c r="M4" s="124" t="s">
        <v>1852</v>
      </c>
      <c r="N4" s="124" t="s">
        <v>1852</v>
      </c>
      <c r="O4" s="124" t="s">
        <v>1852</v>
      </c>
      <c r="P4" s="124" t="s">
        <v>2082</v>
      </c>
      <c r="Q4" s="124" t="s">
        <v>1852</v>
      </c>
      <c r="R4" s="124" t="s">
        <v>1852</v>
      </c>
      <c r="S4" s="124" t="s">
        <v>1852</v>
      </c>
      <c r="T4" s="124" t="s">
        <v>1852</v>
      </c>
      <c r="U4" s="124" t="s">
        <v>1852</v>
      </c>
      <c r="V4" s="124" t="s">
        <v>1852</v>
      </c>
      <c r="W4" s="124" t="s">
        <v>1852</v>
      </c>
      <c r="X4" s="124" t="s">
        <v>1852</v>
      </c>
      <c r="Y4" s="124" t="s">
        <v>1852</v>
      </c>
      <c r="Z4" s="124" t="s">
        <v>1852</v>
      </c>
      <c r="AA4" s="124" t="s">
        <v>1852</v>
      </c>
      <c r="AB4" s="124" t="s">
        <v>1852</v>
      </c>
      <c r="AC4" s="124" t="s">
        <v>1852</v>
      </c>
      <c r="AD4" s="124" t="s">
        <v>1852</v>
      </c>
      <c r="AE4" s="124" t="s">
        <v>1852</v>
      </c>
      <c r="AF4" s="124" t="s">
        <v>1852</v>
      </c>
      <c r="AG4" s="124" t="s">
        <v>1852</v>
      </c>
      <c r="AH4" s="124" t="s">
        <v>1852</v>
      </c>
      <c r="AI4" s="124" t="s">
        <v>1852</v>
      </c>
      <c r="AJ4" s="124" t="s">
        <v>1852</v>
      </c>
      <c r="AK4" s="124" t="s">
        <v>1852</v>
      </c>
      <c r="AL4" s="124" t="s">
        <v>1852</v>
      </c>
      <c r="AM4" s="124" t="s">
        <v>1852</v>
      </c>
      <c r="AN4" s="124" t="s">
        <v>1852</v>
      </c>
      <c r="AO4" s="124" t="s">
        <v>1852</v>
      </c>
      <c r="AP4" s="124" t="s">
        <v>1852</v>
      </c>
      <c r="AQ4" s="124" t="s">
        <v>1852</v>
      </c>
      <c r="AR4" s="124" t="s">
        <v>2083</v>
      </c>
      <c r="AS4" s="124" t="s">
        <v>1852</v>
      </c>
      <c r="AT4" s="124" t="s">
        <v>1852</v>
      </c>
      <c r="AU4" s="124" t="s">
        <v>1852</v>
      </c>
      <c r="AV4" s="124" t="s">
        <v>1852</v>
      </c>
      <c r="AW4" s="124" t="s">
        <v>1852</v>
      </c>
      <c r="AX4" s="124" t="s">
        <v>1852</v>
      </c>
      <c r="AY4" s="124" t="s">
        <v>1852</v>
      </c>
      <c r="AZ4" s="124" t="s">
        <v>1852</v>
      </c>
      <c r="BA4" s="124" t="s">
        <v>1852</v>
      </c>
      <c r="BB4" s="124" t="s">
        <v>1852</v>
      </c>
      <c r="BC4" s="124" t="s">
        <v>1852</v>
      </c>
      <c r="BD4" s="124" t="s">
        <v>1852</v>
      </c>
      <c r="BE4" s="124" t="s">
        <v>1852</v>
      </c>
      <c r="BF4" s="124" t="s">
        <v>1852</v>
      </c>
      <c r="BG4" s="124" t="s">
        <v>1852</v>
      </c>
      <c r="BH4" s="124" t="s">
        <v>1852</v>
      </c>
      <c r="BI4" s="124" t="s">
        <v>2084</v>
      </c>
      <c r="BJ4" s="124" t="s">
        <v>1852</v>
      </c>
      <c r="BK4" s="124" t="s">
        <v>1852</v>
      </c>
      <c r="BL4" s="124" t="s">
        <v>1852</v>
      </c>
      <c r="BM4" s="124" t="s">
        <v>1852</v>
      </c>
      <c r="BN4" s="124" t="s">
        <v>1852</v>
      </c>
      <c r="BO4" s="124" t="s">
        <v>1852</v>
      </c>
      <c r="BP4" s="124" t="s">
        <v>1852</v>
      </c>
      <c r="BQ4" s="124" t="s">
        <v>1852</v>
      </c>
      <c r="BR4" s="124" t="s">
        <v>1852</v>
      </c>
      <c r="BS4" s="124" t="s">
        <v>1852</v>
      </c>
      <c r="BT4" s="124" t="s">
        <v>2085</v>
      </c>
      <c r="BU4" s="124" t="s">
        <v>1852</v>
      </c>
      <c r="BV4" s="124" t="s">
        <v>1852</v>
      </c>
      <c r="BW4" s="124" t="s">
        <v>1852</v>
      </c>
      <c r="BX4" s="124" t="s">
        <v>1852</v>
      </c>
      <c r="BY4" s="124" t="s">
        <v>1852</v>
      </c>
      <c r="BZ4" s="124" t="s">
        <v>1852</v>
      </c>
      <c r="CA4" s="124" t="s">
        <v>1852</v>
      </c>
      <c r="CB4" s="124" t="s">
        <v>1852</v>
      </c>
      <c r="CC4" s="124" t="s">
        <v>1852</v>
      </c>
      <c r="CD4" s="124" t="s">
        <v>1852</v>
      </c>
      <c r="CE4" s="124" t="s">
        <v>1852</v>
      </c>
      <c r="CF4" s="124" t="s">
        <v>1852</v>
      </c>
      <c r="CG4" s="124" t="s">
        <v>1852</v>
      </c>
      <c r="CH4" s="124" t="s">
        <v>1852</v>
      </c>
      <c r="CI4" s="124" t="s">
        <v>1852</v>
      </c>
      <c r="CJ4" s="124" t="s">
        <v>2086</v>
      </c>
      <c r="CK4" s="124" t="s">
        <v>1852</v>
      </c>
      <c r="CL4" s="124" t="s">
        <v>1852</v>
      </c>
      <c r="CM4" s="124" t="s">
        <v>1852</v>
      </c>
      <c r="CN4" s="124" t="s">
        <v>1852</v>
      </c>
      <c r="CO4" s="124" t="s">
        <v>2087</v>
      </c>
      <c r="CP4" s="124" t="s">
        <v>1852</v>
      </c>
      <c r="CQ4" s="124" t="s">
        <v>1852</v>
      </c>
      <c r="CR4" s="123" t="s">
        <v>1803</v>
      </c>
      <c r="CS4" s="123" t="s">
        <v>1852</v>
      </c>
      <c r="CT4" s="123" t="s">
        <v>1852</v>
      </c>
      <c r="CU4" s="125" t="s">
        <v>1852</v>
      </c>
    </row>
    <row r="5" spans="1:99" ht="15.4" customHeight="1">
      <c r="A5" s="120" t="s">
        <v>2088</v>
      </c>
      <c r="B5" s="118" t="s">
        <v>1852</v>
      </c>
      <c r="C5" s="118" t="s">
        <v>1852</v>
      </c>
      <c r="D5" s="118" t="s">
        <v>627</v>
      </c>
      <c r="E5" s="118" t="s">
        <v>1852</v>
      </c>
      <c r="F5" s="118" t="s">
        <v>2089</v>
      </c>
      <c r="G5" s="118" t="s">
        <v>2090</v>
      </c>
      <c r="H5" s="118" t="s">
        <v>2091</v>
      </c>
      <c r="I5" s="118" t="s">
        <v>2092</v>
      </c>
      <c r="J5" s="118" t="s">
        <v>2093</v>
      </c>
      <c r="K5" s="118" t="s">
        <v>2094</v>
      </c>
      <c r="L5" s="118" t="s">
        <v>2095</v>
      </c>
      <c r="M5" s="118" t="s">
        <v>2096</v>
      </c>
      <c r="N5" s="118" t="s">
        <v>2097</v>
      </c>
      <c r="O5" s="118" t="s">
        <v>2098</v>
      </c>
      <c r="P5" s="118" t="s">
        <v>2089</v>
      </c>
      <c r="Q5" s="118" t="s">
        <v>2099</v>
      </c>
      <c r="R5" s="118" t="s">
        <v>2100</v>
      </c>
      <c r="S5" s="118" t="s">
        <v>2101</v>
      </c>
      <c r="T5" s="118" t="s">
        <v>2102</v>
      </c>
      <c r="U5" s="118" t="s">
        <v>2103</v>
      </c>
      <c r="V5" s="118" t="s">
        <v>2104</v>
      </c>
      <c r="W5" s="118" t="s">
        <v>2105</v>
      </c>
      <c r="X5" s="118" t="s">
        <v>2106</v>
      </c>
      <c r="Y5" s="118" t="s">
        <v>2107</v>
      </c>
      <c r="Z5" s="118" t="s">
        <v>2108</v>
      </c>
      <c r="AA5" s="118" t="s">
        <v>2109</v>
      </c>
      <c r="AB5" s="118" t="s">
        <v>2110</v>
      </c>
      <c r="AC5" s="118" t="s">
        <v>2111</v>
      </c>
      <c r="AD5" s="118" t="s">
        <v>2112</v>
      </c>
      <c r="AE5" s="118" t="s">
        <v>2113</v>
      </c>
      <c r="AF5" s="118" t="s">
        <v>2114</v>
      </c>
      <c r="AG5" s="118" t="s">
        <v>2115</v>
      </c>
      <c r="AH5" s="118" t="s">
        <v>2116</v>
      </c>
      <c r="AI5" s="118" t="s">
        <v>2117</v>
      </c>
      <c r="AJ5" s="118" t="s">
        <v>2118</v>
      </c>
      <c r="AK5" s="118" t="s">
        <v>2119</v>
      </c>
      <c r="AL5" s="118" t="s">
        <v>2120</v>
      </c>
      <c r="AM5" s="118" t="s">
        <v>2121</v>
      </c>
      <c r="AN5" s="118" t="s">
        <v>2122</v>
      </c>
      <c r="AO5" s="118" t="s">
        <v>2123</v>
      </c>
      <c r="AP5" s="118" t="s">
        <v>2124</v>
      </c>
      <c r="AQ5" s="118" t="s">
        <v>2125</v>
      </c>
      <c r="AR5" s="118" t="s">
        <v>2089</v>
      </c>
      <c r="AS5" s="118" t="s">
        <v>2126</v>
      </c>
      <c r="AT5" s="118" t="s">
        <v>2127</v>
      </c>
      <c r="AU5" s="118" t="s">
        <v>2128</v>
      </c>
      <c r="AV5" s="118" t="s">
        <v>2129</v>
      </c>
      <c r="AW5" s="118" t="s">
        <v>2130</v>
      </c>
      <c r="AX5" s="118" t="s">
        <v>2131</v>
      </c>
      <c r="AY5" s="118" t="s">
        <v>2132</v>
      </c>
      <c r="AZ5" s="118" t="s">
        <v>2133</v>
      </c>
      <c r="BA5" s="118" t="s">
        <v>2134</v>
      </c>
      <c r="BB5" s="118" t="s">
        <v>2135</v>
      </c>
      <c r="BC5" s="118" t="s">
        <v>2136</v>
      </c>
      <c r="BD5" s="118" t="s">
        <v>2137</v>
      </c>
      <c r="BE5" s="118" t="s">
        <v>2138</v>
      </c>
      <c r="BF5" s="118" t="s">
        <v>2139</v>
      </c>
      <c r="BG5" s="118" t="s">
        <v>2140</v>
      </c>
      <c r="BH5" s="118" t="s">
        <v>2141</v>
      </c>
      <c r="BI5" s="118" t="s">
        <v>2089</v>
      </c>
      <c r="BJ5" s="118" t="s">
        <v>2142</v>
      </c>
      <c r="BK5" s="118" t="s">
        <v>2143</v>
      </c>
      <c r="BL5" s="118" t="s">
        <v>2144</v>
      </c>
      <c r="BM5" s="118" t="s">
        <v>2145</v>
      </c>
      <c r="BN5" s="118" t="s">
        <v>2146</v>
      </c>
      <c r="BO5" s="118" t="s">
        <v>2147</v>
      </c>
      <c r="BP5" s="118" t="s">
        <v>2148</v>
      </c>
      <c r="BQ5" s="118" t="s">
        <v>2149</v>
      </c>
      <c r="BR5" s="118" t="s">
        <v>2150</v>
      </c>
      <c r="BS5" s="118" t="s">
        <v>2151</v>
      </c>
      <c r="BT5" s="118" t="s">
        <v>2089</v>
      </c>
      <c r="BU5" s="118" t="s">
        <v>2142</v>
      </c>
      <c r="BV5" s="118" t="s">
        <v>2143</v>
      </c>
      <c r="BW5" s="118" t="s">
        <v>2144</v>
      </c>
      <c r="BX5" s="118" t="s">
        <v>2145</v>
      </c>
      <c r="BY5" s="118" t="s">
        <v>2146</v>
      </c>
      <c r="BZ5" s="118" t="s">
        <v>2147</v>
      </c>
      <c r="CA5" s="118" t="s">
        <v>2148</v>
      </c>
      <c r="CB5" s="118" t="s">
        <v>2152</v>
      </c>
      <c r="CC5" s="118" t="s">
        <v>2153</v>
      </c>
      <c r="CD5" s="118" t="s">
        <v>2154</v>
      </c>
      <c r="CE5" s="118" t="s">
        <v>2155</v>
      </c>
      <c r="CF5" s="118" t="s">
        <v>2149</v>
      </c>
      <c r="CG5" s="118" t="s">
        <v>2150</v>
      </c>
      <c r="CH5" s="118" t="s">
        <v>2156</v>
      </c>
      <c r="CI5" s="118" t="s">
        <v>2085</v>
      </c>
      <c r="CJ5" s="118" t="s">
        <v>2089</v>
      </c>
      <c r="CK5" s="118" t="s">
        <v>2157</v>
      </c>
      <c r="CL5" s="118" t="s">
        <v>2158</v>
      </c>
      <c r="CM5" s="118" t="s">
        <v>2159</v>
      </c>
      <c r="CN5" s="118" t="s">
        <v>2160</v>
      </c>
      <c r="CO5" s="118" t="s">
        <v>2089</v>
      </c>
      <c r="CP5" s="118" t="s">
        <v>2161</v>
      </c>
      <c r="CQ5" s="118" t="s">
        <v>2162</v>
      </c>
      <c r="CR5" s="118" t="s">
        <v>2089</v>
      </c>
      <c r="CS5" s="118" t="s">
        <v>2163</v>
      </c>
      <c r="CT5" s="118" t="s">
        <v>2164</v>
      </c>
      <c r="CU5" s="119" t="s">
        <v>1803</v>
      </c>
    </row>
    <row r="6" spans="1:99" ht="15.4" customHeight="1">
      <c r="A6" s="120" t="s">
        <v>1852</v>
      </c>
      <c r="B6" s="118" t="s">
        <v>1852</v>
      </c>
      <c r="C6" s="118" t="s">
        <v>1852</v>
      </c>
      <c r="D6" s="118" t="s">
        <v>1852</v>
      </c>
      <c r="E6" s="118" t="s">
        <v>1852</v>
      </c>
      <c r="F6" s="118" t="s">
        <v>1852</v>
      </c>
      <c r="G6" s="118" t="s">
        <v>1852</v>
      </c>
      <c r="H6" s="118" t="s">
        <v>1852</v>
      </c>
      <c r="I6" s="118" t="s">
        <v>1852</v>
      </c>
      <c r="J6" s="118" t="s">
        <v>1852</v>
      </c>
      <c r="K6" s="118" t="s">
        <v>1852</v>
      </c>
      <c r="L6" s="118" t="s">
        <v>1852</v>
      </c>
      <c r="M6" s="118" t="s">
        <v>1852</v>
      </c>
      <c r="N6" s="118" t="s">
        <v>1852</v>
      </c>
      <c r="O6" s="118" t="s">
        <v>1852</v>
      </c>
      <c r="P6" s="118" t="s">
        <v>1852</v>
      </c>
      <c r="Q6" s="118" t="s">
        <v>1852</v>
      </c>
      <c r="R6" s="118" t="s">
        <v>1852</v>
      </c>
      <c r="S6" s="118" t="s">
        <v>1852</v>
      </c>
      <c r="T6" s="118" t="s">
        <v>1852</v>
      </c>
      <c r="U6" s="118" t="s">
        <v>1852</v>
      </c>
      <c r="V6" s="118" t="s">
        <v>1852</v>
      </c>
      <c r="W6" s="118" t="s">
        <v>1852</v>
      </c>
      <c r="X6" s="118" t="s">
        <v>1852</v>
      </c>
      <c r="Y6" s="118" t="s">
        <v>1852</v>
      </c>
      <c r="Z6" s="118" t="s">
        <v>1852</v>
      </c>
      <c r="AA6" s="118" t="s">
        <v>1852</v>
      </c>
      <c r="AB6" s="118" t="s">
        <v>1852</v>
      </c>
      <c r="AC6" s="118" t="s">
        <v>1852</v>
      </c>
      <c r="AD6" s="118" t="s">
        <v>1852</v>
      </c>
      <c r="AE6" s="118" t="s">
        <v>1852</v>
      </c>
      <c r="AF6" s="118" t="s">
        <v>1852</v>
      </c>
      <c r="AG6" s="118" t="s">
        <v>1852</v>
      </c>
      <c r="AH6" s="118" t="s">
        <v>1852</v>
      </c>
      <c r="AI6" s="118" t="s">
        <v>1852</v>
      </c>
      <c r="AJ6" s="118" t="s">
        <v>1852</v>
      </c>
      <c r="AK6" s="118" t="s">
        <v>1852</v>
      </c>
      <c r="AL6" s="118" t="s">
        <v>1852</v>
      </c>
      <c r="AM6" s="118" t="s">
        <v>1852</v>
      </c>
      <c r="AN6" s="118" t="s">
        <v>1852</v>
      </c>
      <c r="AO6" s="118" t="s">
        <v>1852</v>
      </c>
      <c r="AP6" s="118" t="s">
        <v>1852</v>
      </c>
      <c r="AQ6" s="118" t="s">
        <v>1852</v>
      </c>
      <c r="AR6" s="118" t="s">
        <v>1852</v>
      </c>
      <c r="AS6" s="118" t="s">
        <v>1852</v>
      </c>
      <c r="AT6" s="118" t="s">
        <v>1852</v>
      </c>
      <c r="AU6" s="118" t="s">
        <v>1852</v>
      </c>
      <c r="AV6" s="118" t="s">
        <v>1852</v>
      </c>
      <c r="AW6" s="118" t="s">
        <v>1852</v>
      </c>
      <c r="AX6" s="118" t="s">
        <v>1852</v>
      </c>
      <c r="AY6" s="118" t="s">
        <v>1852</v>
      </c>
      <c r="AZ6" s="118" t="s">
        <v>1852</v>
      </c>
      <c r="BA6" s="118" t="s">
        <v>1852</v>
      </c>
      <c r="BB6" s="118" t="s">
        <v>1852</v>
      </c>
      <c r="BC6" s="118" t="s">
        <v>1852</v>
      </c>
      <c r="BD6" s="118" t="s">
        <v>1852</v>
      </c>
      <c r="BE6" s="118" t="s">
        <v>1852</v>
      </c>
      <c r="BF6" s="118" t="s">
        <v>1852</v>
      </c>
      <c r="BG6" s="118" t="s">
        <v>1852</v>
      </c>
      <c r="BH6" s="118" t="s">
        <v>1852</v>
      </c>
      <c r="BI6" s="118" t="s">
        <v>1852</v>
      </c>
      <c r="BJ6" s="118" t="s">
        <v>1852</v>
      </c>
      <c r="BK6" s="118" t="s">
        <v>1852</v>
      </c>
      <c r="BL6" s="118" t="s">
        <v>1852</v>
      </c>
      <c r="BM6" s="118" t="s">
        <v>1852</v>
      </c>
      <c r="BN6" s="118" t="s">
        <v>1852</v>
      </c>
      <c r="BO6" s="118" t="s">
        <v>1852</v>
      </c>
      <c r="BP6" s="118" t="s">
        <v>1852</v>
      </c>
      <c r="BQ6" s="118" t="s">
        <v>1852</v>
      </c>
      <c r="BR6" s="118" t="s">
        <v>1852</v>
      </c>
      <c r="BS6" s="118" t="s">
        <v>1852</v>
      </c>
      <c r="BT6" s="118" t="s">
        <v>1852</v>
      </c>
      <c r="BU6" s="118" t="s">
        <v>1852</v>
      </c>
      <c r="BV6" s="118" t="s">
        <v>1852</v>
      </c>
      <c r="BW6" s="118" t="s">
        <v>1852</v>
      </c>
      <c r="BX6" s="118" t="s">
        <v>1852</v>
      </c>
      <c r="BY6" s="118" t="s">
        <v>1852</v>
      </c>
      <c r="BZ6" s="118" t="s">
        <v>1852</v>
      </c>
      <c r="CA6" s="118" t="s">
        <v>1852</v>
      </c>
      <c r="CB6" s="118" t="s">
        <v>1852</v>
      </c>
      <c r="CC6" s="118" t="s">
        <v>1852</v>
      </c>
      <c r="CD6" s="118" t="s">
        <v>1852</v>
      </c>
      <c r="CE6" s="118" t="s">
        <v>1852</v>
      </c>
      <c r="CF6" s="118" t="s">
        <v>1852</v>
      </c>
      <c r="CG6" s="118" t="s">
        <v>1852</v>
      </c>
      <c r="CH6" s="118" t="s">
        <v>1852</v>
      </c>
      <c r="CI6" s="118" t="s">
        <v>1852</v>
      </c>
      <c r="CJ6" s="118" t="s">
        <v>1852</v>
      </c>
      <c r="CK6" s="118" t="s">
        <v>1852</v>
      </c>
      <c r="CL6" s="118" t="s">
        <v>1852</v>
      </c>
      <c r="CM6" s="118" t="s">
        <v>1852</v>
      </c>
      <c r="CN6" s="118" t="s">
        <v>1852</v>
      </c>
      <c r="CO6" s="118" t="s">
        <v>1852</v>
      </c>
      <c r="CP6" s="118" t="s">
        <v>1852</v>
      </c>
      <c r="CQ6" s="118" t="s">
        <v>1852</v>
      </c>
      <c r="CR6" s="118" t="s">
        <v>1852</v>
      </c>
      <c r="CS6" s="118" t="s">
        <v>1852</v>
      </c>
      <c r="CT6" s="118" t="s">
        <v>1852</v>
      </c>
      <c r="CU6" s="119" t="s">
        <v>1852</v>
      </c>
    </row>
    <row r="7" spans="1:99" ht="15.4" customHeight="1">
      <c r="A7" s="120" t="s">
        <v>1852</v>
      </c>
      <c r="B7" s="118" t="s">
        <v>1852</v>
      </c>
      <c r="C7" s="118" t="s">
        <v>1852</v>
      </c>
      <c r="D7" s="118" t="s">
        <v>1852</v>
      </c>
      <c r="E7" s="118" t="s">
        <v>1852</v>
      </c>
      <c r="F7" s="118" t="s">
        <v>1852</v>
      </c>
      <c r="G7" s="118" t="s">
        <v>1852</v>
      </c>
      <c r="H7" s="118" t="s">
        <v>1852</v>
      </c>
      <c r="I7" s="118" t="s">
        <v>1852</v>
      </c>
      <c r="J7" s="118" t="s">
        <v>1852</v>
      </c>
      <c r="K7" s="118" t="s">
        <v>1852</v>
      </c>
      <c r="L7" s="118" t="s">
        <v>1852</v>
      </c>
      <c r="M7" s="118" t="s">
        <v>1852</v>
      </c>
      <c r="N7" s="118" t="s">
        <v>1852</v>
      </c>
      <c r="O7" s="118" t="s">
        <v>1852</v>
      </c>
      <c r="P7" s="118" t="s">
        <v>1852</v>
      </c>
      <c r="Q7" s="118" t="s">
        <v>1852</v>
      </c>
      <c r="R7" s="118" t="s">
        <v>1852</v>
      </c>
      <c r="S7" s="118" t="s">
        <v>1852</v>
      </c>
      <c r="T7" s="118" t="s">
        <v>1852</v>
      </c>
      <c r="U7" s="118" t="s">
        <v>1852</v>
      </c>
      <c r="V7" s="118" t="s">
        <v>1852</v>
      </c>
      <c r="W7" s="118" t="s">
        <v>1852</v>
      </c>
      <c r="X7" s="118" t="s">
        <v>1852</v>
      </c>
      <c r="Y7" s="118" t="s">
        <v>1852</v>
      </c>
      <c r="Z7" s="118" t="s">
        <v>1852</v>
      </c>
      <c r="AA7" s="118" t="s">
        <v>1852</v>
      </c>
      <c r="AB7" s="118" t="s">
        <v>1852</v>
      </c>
      <c r="AC7" s="118" t="s">
        <v>1852</v>
      </c>
      <c r="AD7" s="118" t="s">
        <v>1852</v>
      </c>
      <c r="AE7" s="118" t="s">
        <v>1852</v>
      </c>
      <c r="AF7" s="118" t="s">
        <v>1852</v>
      </c>
      <c r="AG7" s="118" t="s">
        <v>1852</v>
      </c>
      <c r="AH7" s="118" t="s">
        <v>1852</v>
      </c>
      <c r="AI7" s="118" t="s">
        <v>1852</v>
      </c>
      <c r="AJ7" s="118" t="s">
        <v>1852</v>
      </c>
      <c r="AK7" s="118" t="s">
        <v>1852</v>
      </c>
      <c r="AL7" s="118" t="s">
        <v>1852</v>
      </c>
      <c r="AM7" s="118" t="s">
        <v>1852</v>
      </c>
      <c r="AN7" s="118" t="s">
        <v>1852</v>
      </c>
      <c r="AO7" s="118" t="s">
        <v>1852</v>
      </c>
      <c r="AP7" s="118" t="s">
        <v>1852</v>
      </c>
      <c r="AQ7" s="118" t="s">
        <v>1852</v>
      </c>
      <c r="AR7" s="118" t="s">
        <v>1852</v>
      </c>
      <c r="AS7" s="118" t="s">
        <v>1852</v>
      </c>
      <c r="AT7" s="118" t="s">
        <v>1852</v>
      </c>
      <c r="AU7" s="118" t="s">
        <v>1852</v>
      </c>
      <c r="AV7" s="118" t="s">
        <v>1852</v>
      </c>
      <c r="AW7" s="118" t="s">
        <v>1852</v>
      </c>
      <c r="AX7" s="118" t="s">
        <v>1852</v>
      </c>
      <c r="AY7" s="118" t="s">
        <v>1852</v>
      </c>
      <c r="AZ7" s="118" t="s">
        <v>1852</v>
      </c>
      <c r="BA7" s="118" t="s">
        <v>1852</v>
      </c>
      <c r="BB7" s="118" t="s">
        <v>1852</v>
      </c>
      <c r="BC7" s="118" t="s">
        <v>1852</v>
      </c>
      <c r="BD7" s="118" t="s">
        <v>1852</v>
      </c>
      <c r="BE7" s="118" t="s">
        <v>1852</v>
      </c>
      <c r="BF7" s="118" t="s">
        <v>1852</v>
      </c>
      <c r="BG7" s="118" t="s">
        <v>1852</v>
      </c>
      <c r="BH7" s="118" t="s">
        <v>1852</v>
      </c>
      <c r="BI7" s="118" t="s">
        <v>1852</v>
      </c>
      <c r="BJ7" s="118" t="s">
        <v>1852</v>
      </c>
      <c r="BK7" s="118" t="s">
        <v>1852</v>
      </c>
      <c r="BL7" s="118" t="s">
        <v>1852</v>
      </c>
      <c r="BM7" s="118" t="s">
        <v>1852</v>
      </c>
      <c r="BN7" s="118" t="s">
        <v>1852</v>
      </c>
      <c r="BO7" s="118" t="s">
        <v>1852</v>
      </c>
      <c r="BP7" s="118" t="s">
        <v>1852</v>
      </c>
      <c r="BQ7" s="118" t="s">
        <v>1852</v>
      </c>
      <c r="BR7" s="118" t="s">
        <v>1852</v>
      </c>
      <c r="BS7" s="118" t="s">
        <v>1852</v>
      </c>
      <c r="BT7" s="118" t="s">
        <v>1852</v>
      </c>
      <c r="BU7" s="118" t="s">
        <v>1852</v>
      </c>
      <c r="BV7" s="118" t="s">
        <v>1852</v>
      </c>
      <c r="BW7" s="118" t="s">
        <v>1852</v>
      </c>
      <c r="BX7" s="118" t="s">
        <v>1852</v>
      </c>
      <c r="BY7" s="118" t="s">
        <v>1852</v>
      </c>
      <c r="BZ7" s="118" t="s">
        <v>1852</v>
      </c>
      <c r="CA7" s="118" t="s">
        <v>1852</v>
      </c>
      <c r="CB7" s="118" t="s">
        <v>1852</v>
      </c>
      <c r="CC7" s="118" t="s">
        <v>1852</v>
      </c>
      <c r="CD7" s="118" t="s">
        <v>1852</v>
      </c>
      <c r="CE7" s="118" t="s">
        <v>1852</v>
      </c>
      <c r="CF7" s="118" t="s">
        <v>1852</v>
      </c>
      <c r="CG7" s="118" t="s">
        <v>1852</v>
      </c>
      <c r="CH7" s="118" t="s">
        <v>1852</v>
      </c>
      <c r="CI7" s="118" t="s">
        <v>1852</v>
      </c>
      <c r="CJ7" s="118" t="s">
        <v>1852</v>
      </c>
      <c r="CK7" s="118" t="s">
        <v>1852</v>
      </c>
      <c r="CL7" s="118" t="s">
        <v>1852</v>
      </c>
      <c r="CM7" s="118" t="s">
        <v>1852</v>
      </c>
      <c r="CN7" s="118" t="s">
        <v>1852</v>
      </c>
      <c r="CO7" s="118" t="s">
        <v>1852</v>
      </c>
      <c r="CP7" s="118" t="s">
        <v>1852</v>
      </c>
      <c r="CQ7" s="118" t="s">
        <v>1852</v>
      </c>
      <c r="CR7" s="118" t="s">
        <v>1852</v>
      </c>
      <c r="CS7" s="118" t="s">
        <v>1852</v>
      </c>
      <c r="CT7" s="118" t="s">
        <v>1852</v>
      </c>
      <c r="CU7" s="119" t="s">
        <v>1852</v>
      </c>
    </row>
    <row r="8" spans="1:99" ht="15.4" customHeight="1">
      <c r="A8" s="120" t="s">
        <v>2165</v>
      </c>
      <c r="B8" s="118" t="s">
        <v>2166</v>
      </c>
      <c r="C8" s="118" t="s">
        <v>2167</v>
      </c>
      <c r="D8" s="97" t="s">
        <v>2168</v>
      </c>
      <c r="E8" s="97" t="s">
        <v>1977</v>
      </c>
      <c r="F8" s="97" t="s">
        <v>1978</v>
      </c>
      <c r="G8" s="97" t="s">
        <v>1979</v>
      </c>
      <c r="H8" s="97" t="s">
        <v>1991</v>
      </c>
      <c r="I8" s="97" t="s">
        <v>1995</v>
      </c>
      <c r="J8" s="97" t="s">
        <v>1999</v>
      </c>
      <c r="K8" s="97" t="s">
        <v>2003</v>
      </c>
      <c r="L8" s="97" t="s">
        <v>2007</v>
      </c>
      <c r="M8" s="97" t="s">
        <v>2011</v>
      </c>
      <c r="N8" s="97" t="s">
        <v>2015</v>
      </c>
      <c r="O8" s="97" t="s">
        <v>2018</v>
      </c>
      <c r="P8" s="97" t="s">
        <v>2021</v>
      </c>
      <c r="Q8" s="97" t="s">
        <v>2024</v>
      </c>
      <c r="R8" s="97" t="s">
        <v>2027</v>
      </c>
      <c r="S8" s="97" t="s">
        <v>2031</v>
      </c>
      <c r="T8" s="97" t="s">
        <v>2034</v>
      </c>
      <c r="U8" s="97" t="s">
        <v>2037</v>
      </c>
      <c r="V8" s="97" t="s">
        <v>2040</v>
      </c>
      <c r="W8" s="97" t="s">
        <v>2043</v>
      </c>
      <c r="X8" s="97" t="s">
        <v>2046</v>
      </c>
      <c r="Y8" s="97" t="s">
        <v>2049</v>
      </c>
      <c r="Z8" s="97" t="s">
        <v>1983</v>
      </c>
      <c r="AA8" s="97" t="s">
        <v>1986</v>
      </c>
      <c r="AB8" s="97" t="s">
        <v>1989</v>
      </c>
      <c r="AC8" s="97" t="s">
        <v>1993</v>
      </c>
      <c r="AD8" s="97" t="s">
        <v>1997</v>
      </c>
      <c r="AE8" s="97" t="s">
        <v>2001</v>
      </c>
      <c r="AF8" s="97" t="s">
        <v>2005</v>
      </c>
      <c r="AG8" s="97" t="s">
        <v>2009</v>
      </c>
      <c r="AH8" s="97" t="s">
        <v>2013</v>
      </c>
      <c r="AI8" s="97" t="s">
        <v>2016</v>
      </c>
      <c r="AJ8" s="97" t="s">
        <v>2019</v>
      </c>
      <c r="AK8" s="97" t="s">
        <v>2022</v>
      </c>
      <c r="AL8" s="97" t="s">
        <v>2025</v>
      </c>
      <c r="AM8" s="97" t="s">
        <v>2029</v>
      </c>
      <c r="AN8" s="97" t="s">
        <v>2032</v>
      </c>
      <c r="AO8" s="97" t="s">
        <v>2035</v>
      </c>
      <c r="AP8" s="97" t="s">
        <v>2038</v>
      </c>
      <c r="AQ8" s="97" t="s">
        <v>2041</v>
      </c>
      <c r="AR8" s="97" t="s">
        <v>2044</v>
      </c>
      <c r="AS8" s="97" t="s">
        <v>2047</v>
      </c>
      <c r="AT8" s="97" t="s">
        <v>2050</v>
      </c>
      <c r="AU8" s="97" t="s">
        <v>2169</v>
      </c>
      <c r="AV8" s="97" t="s">
        <v>2170</v>
      </c>
      <c r="AW8" s="97" t="s">
        <v>2171</v>
      </c>
      <c r="AX8" s="97" t="s">
        <v>2172</v>
      </c>
      <c r="AY8" s="97" t="s">
        <v>2173</v>
      </c>
      <c r="AZ8" s="97" t="s">
        <v>2174</v>
      </c>
      <c r="BA8" s="97" t="s">
        <v>2175</v>
      </c>
      <c r="BB8" s="97" t="s">
        <v>2176</v>
      </c>
      <c r="BC8" s="97" t="s">
        <v>2177</v>
      </c>
      <c r="BD8" s="97" t="s">
        <v>2178</v>
      </c>
      <c r="BE8" s="97" t="s">
        <v>2179</v>
      </c>
      <c r="BF8" s="97" t="s">
        <v>2180</v>
      </c>
      <c r="BG8" s="97" t="s">
        <v>2181</v>
      </c>
      <c r="BH8" s="97" t="s">
        <v>2182</v>
      </c>
      <c r="BI8" s="97" t="s">
        <v>2183</v>
      </c>
      <c r="BJ8" s="97" t="s">
        <v>2184</v>
      </c>
      <c r="BK8" s="97" t="s">
        <v>2185</v>
      </c>
      <c r="BL8" s="97" t="s">
        <v>2186</v>
      </c>
      <c r="BM8" s="97" t="s">
        <v>2187</v>
      </c>
      <c r="BN8" s="97" t="s">
        <v>2188</v>
      </c>
      <c r="BO8" s="97" t="s">
        <v>2189</v>
      </c>
      <c r="BP8" s="97" t="s">
        <v>2190</v>
      </c>
      <c r="BQ8" s="97" t="s">
        <v>2191</v>
      </c>
      <c r="BR8" s="97" t="s">
        <v>2192</v>
      </c>
      <c r="BS8" s="97" t="s">
        <v>2193</v>
      </c>
      <c r="BT8" s="97" t="s">
        <v>2194</v>
      </c>
      <c r="BU8" s="97" t="s">
        <v>2195</v>
      </c>
      <c r="BV8" s="97" t="s">
        <v>2196</v>
      </c>
      <c r="BW8" s="97" t="s">
        <v>2197</v>
      </c>
      <c r="BX8" s="97" t="s">
        <v>2198</v>
      </c>
      <c r="BY8" s="97" t="s">
        <v>2199</v>
      </c>
      <c r="BZ8" s="97" t="s">
        <v>2200</v>
      </c>
      <c r="CA8" s="97" t="s">
        <v>2201</v>
      </c>
      <c r="CB8" s="97" t="s">
        <v>2202</v>
      </c>
      <c r="CC8" s="97" t="s">
        <v>2203</v>
      </c>
      <c r="CD8" s="97" t="s">
        <v>2204</v>
      </c>
      <c r="CE8" s="97" t="s">
        <v>2205</v>
      </c>
      <c r="CF8" s="97" t="s">
        <v>2206</v>
      </c>
      <c r="CG8" s="97" t="s">
        <v>2207</v>
      </c>
      <c r="CH8" s="97" t="s">
        <v>2208</v>
      </c>
      <c r="CI8" s="97" t="s">
        <v>2209</v>
      </c>
      <c r="CJ8" s="97" t="s">
        <v>2210</v>
      </c>
      <c r="CK8" s="97" t="s">
        <v>2211</v>
      </c>
      <c r="CL8" s="97" t="s">
        <v>2212</v>
      </c>
      <c r="CM8" s="97" t="s">
        <v>2213</v>
      </c>
      <c r="CN8" s="97" t="s">
        <v>2214</v>
      </c>
      <c r="CO8" s="97" t="s">
        <v>2215</v>
      </c>
      <c r="CP8" s="97" t="s">
        <v>2216</v>
      </c>
      <c r="CQ8" s="97" t="s">
        <v>2217</v>
      </c>
      <c r="CR8" s="97" t="s">
        <v>2218</v>
      </c>
      <c r="CS8" s="97" t="s">
        <v>2219</v>
      </c>
      <c r="CT8" s="97" t="s">
        <v>2220</v>
      </c>
      <c r="CU8" s="98" t="s">
        <v>2221</v>
      </c>
    </row>
    <row r="9" spans="1:99" ht="15.4" customHeight="1">
      <c r="A9" s="120" t="s">
        <v>1852</v>
      </c>
      <c r="B9" s="118" t="s">
        <v>1852</v>
      </c>
      <c r="C9" s="118" t="s">
        <v>1852</v>
      </c>
      <c r="D9" s="97" t="s">
        <v>1938</v>
      </c>
      <c r="E9" s="99">
        <v>159922</v>
      </c>
      <c r="F9" s="99">
        <v>74229</v>
      </c>
      <c r="G9" s="99">
        <v>33963</v>
      </c>
      <c r="H9" s="99">
        <v>12328</v>
      </c>
      <c r="I9" s="99">
        <v>3767</v>
      </c>
      <c r="J9" s="99">
        <v>4215</v>
      </c>
      <c r="K9" s="99">
        <v>43</v>
      </c>
      <c r="L9" s="99">
        <v>15911</v>
      </c>
      <c r="M9" s="99">
        <v>1756</v>
      </c>
      <c r="N9" s="99">
        <v>104</v>
      </c>
      <c r="O9" s="99">
        <v>2142</v>
      </c>
      <c r="P9" s="99">
        <v>48296</v>
      </c>
      <c r="Q9" s="99">
        <v>3867</v>
      </c>
      <c r="R9" s="99">
        <v>638</v>
      </c>
      <c r="S9" s="99">
        <v>52</v>
      </c>
      <c r="T9" s="99">
        <v>11</v>
      </c>
      <c r="U9" s="99">
        <v>149</v>
      </c>
      <c r="V9" s="99">
        <v>1166</v>
      </c>
      <c r="W9" s="99">
        <v>732</v>
      </c>
      <c r="X9" s="99">
        <v>2753</v>
      </c>
      <c r="Y9" s="99">
        <v>374</v>
      </c>
      <c r="Z9" s="99">
        <v>2010</v>
      </c>
      <c r="AA9" s="99">
        <v>0</v>
      </c>
      <c r="AB9" s="99">
        <v>3810</v>
      </c>
      <c r="AC9" s="99">
        <v>327</v>
      </c>
      <c r="AD9" s="99">
        <v>131</v>
      </c>
      <c r="AE9" s="99">
        <v>491</v>
      </c>
      <c r="AF9" s="99">
        <v>305</v>
      </c>
      <c r="AG9" s="99">
        <v>23964</v>
      </c>
      <c r="AH9" s="99">
        <v>66</v>
      </c>
      <c r="AI9" s="99">
        <v>183</v>
      </c>
      <c r="AJ9" s="99">
        <v>1117</v>
      </c>
      <c r="AK9" s="99">
        <v>515</v>
      </c>
      <c r="AL9" s="99">
        <v>546</v>
      </c>
      <c r="AM9" s="99">
        <v>1228</v>
      </c>
      <c r="AN9" s="99">
        <v>1005</v>
      </c>
      <c r="AO9" s="99">
        <v>753</v>
      </c>
      <c r="AP9" s="99">
        <v>2</v>
      </c>
      <c r="AQ9" s="99">
        <v>2103</v>
      </c>
      <c r="AR9" s="99">
        <v>33036</v>
      </c>
      <c r="AS9" s="99">
        <v>520</v>
      </c>
      <c r="AT9" s="99">
        <v>8795</v>
      </c>
      <c r="AU9" s="99">
        <v>0</v>
      </c>
      <c r="AV9" s="99">
        <v>530</v>
      </c>
      <c r="AW9" s="99">
        <v>9952</v>
      </c>
      <c r="AX9" s="99">
        <v>146</v>
      </c>
      <c r="AY9" s="99">
        <v>54</v>
      </c>
      <c r="AZ9" s="99">
        <v>2624</v>
      </c>
      <c r="BA9" s="99">
        <v>4571</v>
      </c>
      <c r="BB9" s="99">
        <v>0</v>
      </c>
      <c r="BC9" s="99">
        <v>5519</v>
      </c>
      <c r="BD9" s="99">
        <v>0</v>
      </c>
      <c r="BE9" s="99">
        <v>0</v>
      </c>
      <c r="BF9" s="99">
        <v>124</v>
      </c>
      <c r="BG9" s="99">
        <v>0</v>
      </c>
      <c r="BH9" s="99">
        <v>202</v>
      </c>
      <c r="BI9" s="100" t="s">
        <v>1981</v>
      </c>
      <c r="BJ9" s="100" t="s">
        <v>1981</v>
      </c>
      <c r="BK9" s="100" t="s">
        <v>1981</v>
      </c>
      <c r="BL9" s="100" t="s">
        <v>1981</v>
      </c>
      <c r="BM9" s="100" t="s">
        <v>1981</v>
      </c>
      <c r="BN9" s="100" t="s">
        <v>1981</v>
      </c>
      <c r="BO9" s="100" t="s">
        <v>1981</v>
      </c>
      <c r="BP9" s="100" t="s">
        <v>1981</v>
      </c>
      <c r="BQ9" s="100" t="s">
        <v>1981</v>
      </c>
      <c r="BR9" s="100" t="s">
        <v>1981</v>
      </c>
      <c r="BS9" s="100" t="s">
        <v>1981</v>
      </c>
      <c r="BT9" s="99">
        <v>3786</v>
      </c>
      <c r="BU9" s="99">
        <v>0</v>
      </c>
      <c r="BV9" s="99">
        <v>1067</v>
      </c>
      <c r="BW9" s="99">
        <v>2200</v>
      </c>
      <c r="BX9" s="99">
        <v>0</v>
      </c>
      <c r="BY9" s="99">
        <v>0</v>
      </c>
      <c r="BZ9" s="99">
        <v>503</v>
      </c>
      <c r="CA9" s="99">
        <v>0</v>
      </c>
      <c r="CB9" s="99">
        <v>0</v>
      </c>
      <c r="CC9" s="99">
        <v>0</v>
      </c>
      <c r="CD9" s="99">
        <v>0</v>
      </c>
      <c r="CE9" s="99">
        <v>0</v>
      </c>
      <c r="CF9" s="99">
        <v>0</v>
      </c>
      <c r="CG9" s="99">
        <v>4</v>
      </c>
      <c r="CH9" s="100" t="s">
        <v>1981</v>
      </c>
      <c r="CI9" s="99">
        <v>12</v>
      </c>
      <c r="CJ9" s="99">
        <v>575</v>
      </c>
      <c r="CK9" s="99">
        <v>558</v>
      </c>
      <c r="CL9" s="99">
        <v>17</v>
      </c>
      <c r="CM9" s="99">
        <v>0</v>
      </c>
      <c r="CN9" s="99">
        <v>0</v>
      </c>
      <c r="CO9" s="99">
        <v>0</v>
      </c>
      <c r="CP9" s="99">
        <v>0</v>
      </c>
      <c r="CQ9" s="99">
        <v>0</v>
      </c>
      <c r="CR9" s="99">
        <v>0</v>
      </c>
      <c r="CS9" s="99">
        <v>0</v>
      </c>
      <c r="CT9" s="100" t="s">
        <v>1981</v>
      </c>
      <c r="CU9" s="101" t="s">
        <v>1981</v>
      </c>
    </row>
    <row r="10" spans="1:99" ht="15.4" customHeight="1">
      <c r="A10" s="114" t="s">
        <v>2222</v>
      </c>
      <c r="B10" s="115" t="s">
        <v>1852</v>
      </c>
      <c r="C10" s="115" t="s">
        <v>1852</v>
      </c>
      <c r="D10" s="102" t="s">
        <v>629</v>
      </c>
      <c r="E10" s="99">
        <v>12882</v>
      </c>
      <c r="F10" s="99">
        <v>6035</v>
      </c>
      <c r="G10" s="99">
        <v>2642</v>
      </c>
      <c r="H10" s="99">
        <v>1892</v>
      </c>
      <c r="I10" s="99">
        <v>912</v>
      </c>
      <c r="J10" s="99">
        <v>104</v>
      </c>
      <c r="K10" s="99">
        <v>0</v>
      </c>
      <c r="L10" s="99">
        <v>157</v>
      </c>
      <c r="M10" s="99">
        <v>79</v>
      </c>
      <c r="N10" s="99">
        <v>29</v>
      </c>
      <c r="O10" s="99">
        <v>220</v>
      </c>
      <c r="P10" s="99">
        <v>3509</v>
      </c>
      <c r="Q10" s="99">
        <v>908</v>
      </c>
      <c r="R10" s="99">
        <v>78</v>
      </c>
      <c r="S10" s="99">
        <v>3</v>
      </c>
      <c r="T10" s="99">
        <v>1</v>
      </c>
      <c r="U10" s="99">
        <v>29</v>
      </c>
      <c r="V10" s="99">
        <v>78</v>
      </c>
      <c r="W10" s="99">
        <v>171</v>
      </c>
      <c r="X10" s="99">
        <v>130</v>
      </c>
      <c r="Y10" s="99">
        <v>199</v>
      </c>
      <c r="Z10" s="99">
        <v>386</v>
      </c>
      <c r="AA10" s="99">
        <v>0</v>
      </c>
      <c r="AB10" s="99">
        <v>131</v>
      </c>
      <c r="AC10" s="99">
        <v>49</v>
      </c>
      <c r="AD10" s="99">
        <v>61</v>
      </c>
      <c r="AE10" s="99">
        <v>230</v>
      </c>
      <c r="AF10" s="99">
        <v>130</v>
      </c>
      <c r="AG10" s="99">
        <v>68</v>
      </c>
      <c r="AH10" s="99">
        <v>0</v>
      </c>
      <c r="AI10" s="99">
        <v>0</v>
      </c>
      <c r="AJ10" s="99">
        <v>114</v>
      </c>
      <c r="AK10" s="99">
        <v>136</v>
      </c>
      <c r="AL10" s="99">
        <v>57</v>
      </c>
      <c r="AM10" s="99">
        <v>137</v>
      </c>
      <c r="AN10" s="99">
        <v>331</v>
      </c>
      <c r="AO10" s="99">
        <v>57</v>
      </c>
      <c r="AP10" s="99">
        <v>0</v>
      </c>
      <c r="AQ10" s="99">
        <v>26</v>
      </c>
      <c r="AR10" s="99">
        <v>2662</v>
      </c>
      <c r="AS10" s="99">
        <v>178</v>
      </c>
      <c r="AT10" s="99">
        <v>1088</v>
      </c>
      <c r="AU10" s="99">
        <v>0</v>
      </c>
      <c r="AV10" s="99">
        <v>87</v>
      </c>
      <c r="AW10" s="99">
        <v>1117</v>
      </c>
      <c r="AX10" s="99">
        <v>0</v>
      </c>
      <c r="AY10" s="99">
        <v>0</v>
      </c>
      <c r="AZ10" s="99">
        <v>0</v>
      </c>
      <c r="BA10" s="99">
        <v>59</v>
      </c>
      <c r="BB10" s="99">
        <v>0</v>
      </c>
      <c r="BC10" s="99">
        <v>65</v>
      </c>
      <c r="BD10" s="99">
        <v>0</v>
      </c>
      <c r="BE10" s="99">
        <v>0</v>
      </c>
      <c r="BF10" s="99">
        <v>13</v>
      </c>
      <c r="BG10" s="99">
        <v>0</v>
      </c>
      <c r="BH10" s="99">
        <v>56</v>
      </c>
      <c r="BI10" s="100" t="s">
        <v>1981</v>
      </c>
      <c r="BJ10" s="100" t="s">
        <v>1981</v>
      </c>
      <c r="BK10" s="100" t="s">
        <v>1981</v>
      </c>
      <c r="BL10" s="100" t="s">
        <v>1981</v>
      </c>
      <c r="BM10" s="100" t="s">
        <v>1981</v>
      </c>
      <c r="BN10" s="100" t="s">
        <v>1981</v>
      </c>
      <c r="BO10" s="100" t="s">
        <v>1981</v>
      </c>
      <c r="BP10" s="100" t="s">
        <v>1981</v>
      </c>
      <c r="BQ10" s="100" t="s">
        <v>1981</v>
      </c>
      <c r="BR10" s="100" t="s">
        <v>1981</v>
      </c>
      <c r="BS10" s="100" t="s">
        <v>1981</v>
      </c>
      <c r="BT10" s="99">
        <v>171</v>
      </c>
      <c r="BU10" s="99">
        <v>0</v>
      </c>
      <c r="BV10" s="99">
        <v>126</v>
      </c>
      <c r="BW10" s="99">
        <v>36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100" t="s">
        <v>1981</v>
      </c>
      <c r="CI10" s="99">
        <v>9</v>
      </c>
      <c r="CJ10" s="99">
        <v>505</v>
      </c>
      <c r="CK10" s="99">
        <v>505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100" t="s">
        <v>1981</v>
      </c>
      <c r="CU10" s="101" t="s">
        <v>1981</v>
      </c>
    </row>
    <row r="11" spans="1:99" ht="15.4" customHeight="1">
      <c r="A11" s="114" t="s">
        <v>2223</v>
      </c>
      <c r="B11" s="115" t="s">
        <v>1852</v>
      </c>
      <c r="C11" s="115" t="s">
        <v>1852</v>
      </c>
      <c r="D11" s="102" t="s">
        <v>2224</v>
      </c>
      <c r="E11" s="99">
        <v>819</v>
      </c>
      <c r="F11" s="99">
        <v>263</v>
      </c>
      <c r="G11" s="99">
        <v>121</v>
      </c>
      <c r="H11" s="99">
        <v>74</v>
      </c>
      <c r="I11" s="99">
        <v>60</v>
      </c>
      <c r="J11" s="99">
        <v>1</v>
      </c>
      <c r="K11" s="99">
        <v>0</v>
      </c>
      <c r="L11" s="99">
        <v>0</v>
      </c>
      <c r="M11" s="99">
        <v>0</v>
      </c>
      <c r="N11" s="99">
        <v>0</v>
      </c>
      <c r="O11" s="99">
        <v>7</v>
      </c>
      <c r="P11" s="99">
        <v>435</v>
      </c>
      <c r="Q11" s="99">
        <v>95</v>
      </c>
      <c r="R11" s="99">
        <v>16</v>
      </c>
      <c r="S11" s="99">
        <v>0</v>
      </c>
      <c r="T11" s="99">
        <v>0</v>
      </c>
      <c r="U11" s="99">
        <v>0</v>
      </c>
      <c r="V11" s="99">
        <v>0</v>
      </c>
      <c r="W11" s="99">
        <v>4</v>
      </c>
      <c r="X11" s="99">
        <v>0</v>
      </c>
      <c r="Y11" s="99">
        <v>195</v>
      </c>
      <c r="Z11" s="99">
        <v>21</v>
      </c>
      <c r="AA11" s="99">
        <v>0</v>
      </c>
      <c r="AB11" s="99">
        <v>0</v>
      </c>
      <c r="AC11" s="99">
        <v>2</v>
      </c>
      <c r="AD11" s="99">
        <v>44</v>
      </c>
      <c r="AE11" s="99">
        <v>11</v>
      </c>
      <c r="AF11" s="99">
        <v>9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3</v>
      </c>
      <c r="AM11" s="99">
        <v>13</v>
      </c>
      <c r="AN11" s="99">
        <v>22</v>
      </c>
      <c r="AO11" s="99">
        <v>0</v>
      </c>
      <c r="AP11" s="99">
        <v>0</v>
      </c>
      <c r="AQ11" s="99">
        <v>0</v>
      </c>
      <c r="AR11" s="99">
        <v>120</v>
      </c>
      <c r="AS11" s="99">
        <v>26</v>
      </c>
      <c r="AT11" s="99">
        <v>92</v>
      </c>
      <c r="AU11" s="99">
        <v>0</v>
      </c>
      <c r="AV11" s="99">
        <v>0</v>
      </c>
      <c r="AW11" s="99">
        <v>2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  <c r="BI11" s="100" t="s">
        <v>1981</v>
      </c>
      <c r="BJ11" s="100" t="s">
        <v>1981</v>
      </c>
      <c r="BK11" s="100" t="s">
        <v>1981</v>
      </c>
      <c r="BL11" s="100" t="s">
        <v>1981</v>
      </c>
      <c r="BM11" s="100" t="s">
        <v>1981</v>
      </c>
      <c r="BN11" s="100" t="s">
        <v>1981</v>
      </c>
      <c r="BO11" s="100" t="s">
        <v>1981</v>
      </c>
      <c r="BP11" s="100" t="s">
        <v>1981</v>
      </c>
      <c r="BQ11" s="100" t="s">
        <v>1981</v>
      </c>
      <c r="BR11" s="100" t="s">
        <v>1981</v>
      </c>
      <c r="BS11" s="100" t="s">
        <v>1981</v>
      </c>
      <c r="BT11" s="99">
        <v>0</v>
      </c>
      <c r="BU11" s="99">
        <v>0</v>
      </c>
      <c r="BV11" s="99">
        <v>0</v>
      </c>
      <c r="BW11" s="99">
        <v>0</v>
      </c>
      <c r="BX11" s="99">
        <v>0</v>
      </c>
      <c r="BY11" s="99">
        <v>0</v>
      </c>
      <c r="BZ11" s="99">
        <v>0</v>
      </c>
      <c r="CA11" s="99">
        <v>0</v>
      </c>
      <c r="CB11" s="99">
        <v>0</v>
      </c>
      <c r="CC11" s="99">
        <v>0</v>
      </c>
      <c r="CD11" s="99">
        <v>0</v>
      </c>
      <c r="CE11" s="99">
        <v>0</v>
      </c>
      <c r="CF11" s="99">
        <v>0</v>
      </c>
      <c r="CG11" s="99">
        <v>0</v>
      </c>
      <c r="CH11" s="100" t="s">
        <v>1981</v>
      </c>
      <c r="CI11" s="99">
        <v>0</v>
      </c>
      <c r="CJ11" s="99">
        <v>0</v>
      </c>
      <c r="CK11" s="99">
        <v>0</v>
      </c>
      <c r="CL11" s="99">
        <v>0</v>
      </c>
      <c r="CM11" s="99">
        <v>0</v>
      </c>
      <c r="CN11" s="99">
        <v>0</v>
      </c>
      <c r="CO11" s="99">
        <v>0</v>
      </c>
      <c r="CP11" s="99">
        <v>0</v>
      </c>
      <c r="CQ11" s="99">
        <v>0</v>
      </c>
      <c r="CR11" s="99">
        <v>0</v>
      </c>
      <c r="CS11" s="99">
        <v>0</v>
      </c>
      <c r="CT11" s="100" t="s">
        <v>1981</v>
      </c>
      <c r="CU11" s="101" t="s">
        <v>1981</v>
      </c>
    </row>
    <row r="12" spans="1:99" ht="15.4" customHeight="1">
      <c r="A12" s="114" t="s">
        <v>2225</v>
      </c>
      <c r="B12" s="115" t="s">
        <v>1852</v>
      </c>
      <c r="C12" s="115" t="s">
        <v>1852</v>
      </c>
      <c r="D12" s="102" t="s">
        <v>2226</v>
      </c>
      <c r="E12" s="99">
        <v>531</v>
      </c>
      <c r="F12" s="99">
        <v>256</v>
      </c>
      <c r="G12" s="99">
        <v>121</v>
      </c>
      <c r="H12" s="99">
        <v>74</v>
      </c>
      <c r="I12" s="99">
        <v>60</v>
      </c>
      <c r="J12" s="99">
        <v>1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154</v>
      </c>
      <c r="Q12" s="99">
        <v>34</v>
      </c>
      <c r="R12" s="99">
        <v>6</v>
      </c>
      <c r="S12" s="99">
        <v>0</v>
      </c>
      <c r="T12" s="99">
        <v>0</v>
      </c>
      <c r="U12" s="99">
        <v>0</v>
      </c>
      <c r="V12" s="99">
        <v>0</v>
      </c>
      <c r="W12" s="99">
        <v>4</v>
      </c>
      <c r="X12" s="99">
        <v>0</v>
      </c>
      <c r="Y12" s="99">
        <v>0</v>
      </c>
      <c r="Z12" s="99">
        <v>21</v>
      </c>
      <c r="AA12" s="99">
        <v>0</v>
      </c>
      <c r="AB12" s="99">
        <v>0</v>
      </c>
      <c r="AC12" s="99">
        <v>2</v>
      </c>
      <c r="AD12" s="99">
        <v>44</v>
      </c>
      <c r="AE12" s="99">
        <v>6</v>
      </c>
      <c r="AF12" s="99">
        <v>9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3</v>
      </c>
      <c r="AM12" s="99">
        <v>13</v>
      </c>
      <c r="AN12" s="99">
        <v>12</v>
      </c>
      <c r="AO12" s="99">
        <v>0</v>
      </c>
      <c r="AP12" s="99">
        <v>0</v>
      </c>
      <c r="AQ12" s="99">
        <v>0</v>
      </c>
      <c r="AR12" s="99">
        <v>120</v>
      </c>
      <c r="AS12" s="99">
        <v>26</v>
      </c>
      <c r="AT12" s="99">
        <v>92</v>
      </c>
      <c r="AU12" s="99">
        <v>0</v>
      </c>
      <c r="AV12" s="99">
        <v>0</v>
      </c>
      <c r="AW12" s="99">
        <v>2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  <c r="BI12" s="100" t="s">
        <v>1981</v>
      </c>
      <c r="BJ12" s="100" t="s">
        <v>1981</v>
      </c>
      <c r="BK12" s="100" t="s">
        <v>1981</v>
      </c>
      <c r="BL12" s="100" t="s">
        <v>1981</v>
      </c>
      <c r="BM12" s="100" t="s">
        <v>1981</v>
      </c>
      <c r="BN12" s="100" t="s">
        <v>1981</v>
      </c>
      <c r="BO12" s="100" t="s">
        <v>1981</v>
      </c>
      <c r="BP12" s="100" t="s">
        <v>1981</v>
      </c>
      <c r="BQ12" s="100" t="s">
        <v>1981</v>
      </c>
      <c r="BR12" s="100" t="s">
        <v>1981</v>
      </c>
      <c r="BS12" s="100" t="s">
        <v>1981</v>
      </c>
      <c r="BT12" s="99">
        <v>0</v>
      </c>
      <c r="BU12" s="99">
        <v>0</v>
      </c>
      <c r="BV12" s="99">
        <v>0</v>
      </c>
      <c r="BW12" s="99">
        <v>0</v>
      </c>
      <c r="BX12" s="99">
        <v>0</v>
      </c>
      <c r="BY12" s="99">
        <v>0</v>
      </c>
      <c r="BZ12" s="99">
        <v>0</v>
      </c>
      <c r="CA12" s="99">
        <v>0</v>
      </c>
      <c r="CB12" s="99">
        <v>0</v>
      </c>
      <c r="CC12" s="99">
        <v>0</v>
      </c>
      <c r="CD12" s="99">
        <v>0</v>
      </c>
      <c r="CE12" s="99">
        <v>0</v>
      </c>
      <c r="CF12" s="99">
        <v>0</v>
      </c>
      <c r="CG12" s="99">
        <v>0</v>
      </c>
      <c r="CH12" s="100" t="s">
        <v>1981</v>
      </c>
      <c r="CI12" s="99">
        <v>0</v>
      </c>
      <c r="CJ12" s="99">
        <v>0</v>
      </c>
      <c r="CK12" s="99">
        <v>0</v>
      </c>
      <c r="CL12" s="99">
        <v>0</v>
      </c>
      <c r="CM12" s="99">
        <v>0</v>
      </c>
      <c r="CN12" s="99">
        <v>0</v>
      </c>
      <c r="CO12" s="99">
        <v>0</v>
      </c>
      <c r="CP12" s="99">
        <v>0</v>
      </c>
      <c r="CQ12" s="99">
        <v>0</v>
      </c>
      <c r="CR12" s="99">
        <v>0</v>
      </c>
      <c r="CS12" s="99">
        <v>0</v>
      </c>
      <c r="CT12" s="100" t="s">
        <v>1981</v>
      </c>
      <c r="CU12" s="101" t="s">
        <v>1981</v>
      </c>
    </row>
    <row r="13" spans="1:99" ht="15.4" customHeight="1">
      <c r="A13" s="114" t="s">
        <v>2227</v>
      </c>
      <c r="B13" s="115" t="s">
        <v>1852</v>
      </c>
      <c r="C13" s="115" t="s">
        <v>1852</v>
      </c>
      <c r="D13" s="102" t="s">
        <v>2228</v>
      </c>
      <c r="E13" s="99">
        <v>195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195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195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  <c r="BI13" s="100" t="s">
        <v>1981</v>
      </c>
      <c r="BJ13" s="100" t="s">
        <v>1981</v>
      </c>
      <c r="BK13" s="100" t="s">
        <v>1981</v>
      </c>
      <c r="BL13" s="100" t="s">
        <v>1981</v>
      </c>
      <c r="BM13" s="100" t="s">
        <v>1981</v>
      </c>
      <c r="BN13" s="100" t="s">
        <v>1981</v>
      </c>
      <c r="BO13" s="100" t="s">
        <v>1981</v>
      </c>
      <c r="BP13" s="100" t="s">
        <v>1981</v>
      </c>
      <c r="BQ13" s="100" t="s">
        <v>1981</v>
      </c>
      <c r="BR13" s="100" t="s">
        <v>1981</v>
      </c>
      <c r="BS13" s="100" t="s">
        <v>1981</v>
      </c>
      <c r="BT13" s="99">
        <v>0</v>
      </c>
      <c r="BU13" s="99">
        <v>0</v>
      </c>
      <c r="BV13" s="99">
        <v>0</v>
      </c>
      <c r="BW13" s="99">
        <v>0</v>
      </c>
      <c r="BX13" s="99">
        <v>0</v>
      </c>
      <c r="BY13" s="99">
        <v>0</v>
      </c>
      <c r="BZ13" s="99">
        <v>0</v>
      </c>
      <c r="CA13" s="99">
        <v>0</v>
      </c>
      <c r="CB13" s="99">
        <v>0</v>
      </c>
      <c r="CC13" s="99">
        <v>0</v>
      </c>
      <c r="CD13" s="99">
        <v>0</v>
      </c>
      <c r="CE13" s="99">
        <v>0</v>
      </c>
      <c r="CF13" s="99">
        <v>0</v>
      </c>
      <c r="CG13" s="99">
        <v>0</v>
      </c>
      <c r="CH13" s="100" t="s">
        <v>1981</v>
      </c>
      <c r="CI13" s="99">
        <v>0</v>
      </c>
      <c r="CJ13" s="99">
        <v>0</v>
      </c>
      <c r="CK13" s="99">
        <v>0</v>
      </c>
      <c r="CL13" s="99">
        <v>0</v>
      </c>
      <c r="CM13" s="99">
        <v>0</v>
      </c>
      <c r="CN13" s="99">
        <v>0</v>
      </c>
      <c r="CO13" s="99">
        <v>0</v>
      </c>
      <c r="CP13" s="99">
        <v>0</v>
      </c>
      <c r="CQ13" s="99">
        <v>0</v>
      </c>
      <c r="CR13" s="99">
        <v>0</v>
      </c>
      <c r="CS13" s="99">
        <v>0</v>
      </c>
      <c r="CT13" s="100" t="s">
        <v>1981</v>
      </c>
      <c r="CU13" s="101" t="s">
        <v>1981</v>
      </c>
    </row>
    <row r="14" spans="1:99" ht="15.4" customHeight="1">
      <c r="A14" s="114" t="s">
        <v>2229</v>
      </c>
      <c r="B14" s="115" t="s">
        <v>1852</v>
      </c>
      <c r="C14" s="115" t="s">
        <v>1852</v>
      </c>
      <c r="D14" s="102" t="s">
        <v>2230</v>
      </c>
      <c r="E14" s="99">
        <v>10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10</v>
      </c>
      <c r="Q14" s="99">
        <v>10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  <c r="BI14" s="100" t="s">
        <v>1981</v>
      </c>
      <c r="BJ14" s="100" t="s">
        <v>1981</v>
      </c>
      <c r="BK14" s="100" t="s">
        <v>1981</v>
      </c>
      <c r="BL14" s="100" t="s">
        <v>1981</v>
      </c>
      <c r="BM14" s="100" t="s">
        <v>1981</v>
      </c>
      <c r="BN14" s="100" t="s">
        <v>1981</v>
      </c>
      <c r="BO14" s="100" t="s">
        <v>1981</v>
      </c>
      <c r="BP14" s="100" t="s">
        <v>1981</v>
      </c>
      <c r="BQ14" s="100" t="s">
        <v>1981</v>
      </c>
      <c r="BR14" s="100" t="s">
        <v>1981</v>
      </c>
      <c r="BS14" s="100" t="s">
        <v>1981</v>
      </c>
      <c r="BT14" s="99">
        <v>0</v>
      </c>
      <c r="BU14" s="99">
        <v>0</v>
      </c>
      <c r="BV14" s="99">
        <v>0</v>
      </c>
      <c r="BW14" s="99">
        <v>0</v>
      </c>
      <c r="BX14" s="99">
        <v>0</v>
      </c>
      <c r="BY14" s="99">
        <v>0</v>
      </c>
      <c r="BZ14" s="99">
        <v>0</v>
      </c>
      <c r="CA14" s="99">
        <v>0</v>
      </c>
      <c r="CB14" s="99">
        <v>0</v>
      </c>
      <c r="CC14" s="99">
        <v>0</v>
      </c>
      <c r="CD14" s="99">
        <v>0</v>
      </c>
      <c r="CE14" s="99">
        <v>0</v>
      </c>
      <c r="CF14" s="99">
        <v>0</v>
      </c>
      <c r="CG14" s="99">
        <v>0</v>
      </c>
      <c r="CH14" s="100" t="s">
        <v>1981</v>
      </c>
      <c r="CI14" s="99">
        <v>0</v>
      </c>
      <c r="CJ14" s="99">
        <v>0</v>
      </c>
      <c r="CK14" s="99">
        <v>0</v>
      </c>
      <c r="CL14" s="99">
        <v>0</v>
      </c>
      <c r="CM14" s="99">
        <v>0</v>
      </c>
      <c r="CN14" s="99">
        <v>0</v>
      </c>
      <c r="CO14" s="99">
        <v>0</v>
      </c>
      <c r="CP14" s="99">
        <v>0</v>
      </c>
      <c r="CQ14" s="99">
        <v>0</v>
      </c>
      <c r="CR14" s="99">
        <v>0</v>
      </c>
      <c r="CS14" s="99">
        <v>0</v>
      </c>
      <c r="CT14" s="100" t="s">
        <v>1981</v>
      </c>
      <c r="CU14" s="101" t="s">
        <v>1981</v>
      </c>
    </row>
    <row r="15" spans="1:99" ht="15.4" customHeight="1">
      <c r="A15" s="114" t="s">
        <v>2231</v>
      </c>
      <c r="B15" s="115" t="s">
        <v>1852</v>
      </c>
      <c r="C15" s="115" t="s">
        <v>1852</v>
      </c>
      <c r="D15" s="102" t="s">
        <v>2232</v>
      </c>
      <c r="E15" s="99">
        <v>83</v>
      </c>
      <c r="F15" s="99">
        <v>7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7</v>
      </c>
      <c r="P15" s="99">
        <v>76</v>
      </c>
      <c r="Q15" s="99">
        <v>51</v>
      </c>
      <c r="R15" s="99">
        <v>10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5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10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  <c r="BI15" s="100" t="s">
        <v>1981</v>
      </c>
      <c r="BJ15" s="100" t="s">
        <v>1981</v>
      </c>
      <c r="BK15" s="100" t="s">
        <v>1981</v>
      </c>
      <c r="BL15" s="100" t="s">
        <v>1981</v>
      </c>
      <c r="BM15" s="100" t="s">
        <v>1981</v>
      </c>
      <c r="BN15" s="100" t="s">
        <v>1981</v>
      </c>
      <c r="BO15" s="100" t="s">
        <v>1981</v>
      </c>
      <c r="BP15" s="100" t="s">
        <v>1981</v>
      </c>
      <c r="BQ15" s="100" t="s">
        <v>1981</v>
      </c>
      <c r="BR15" s="100" t="s">
        <v>1981</v>
      </c>
      <c r="BS15" s="100" t="s">
        <v>1981</v>
      </c>
      <c r="BT15" s="99">
        <v>0</v>
      </c>
      <c r="BU15" s="99">
        <v>0</v>
      </c>
      <c r="BV15" s="99">
        <v>0</v>
      </c>
      <c r="BW15" s="99">
        <v>0</v>
      </c>
      <c r="BX15" s="99">
        <v>0</v>
      </c>
      <c r="BY15" s="99">
        <v>0</v>
      </c>
      <c r="BZ15" s="99">
        <v>0</v>
      </c>
      <c r="CA15" s="99">
        <v>0</v>
      </c>
      <c r="CB15" s="99">
        <v>0</v>
      </c>
      <c r="CC15" s="99">
        <v>0</v>
      </c>
      <c r="CD15" s="99">
        <v>0</v>
      </c>
      <c r="CE15" s="99">
        <v>0</v>
      </c>
      <c r="CF15" s="99">
        <v>0</v>
      </c>
      <c r="CG15" s="99">
        <v>0</v>
      </c>
      <c r="CH15" s="100" t="s">
        <v>1981</v>
      </c>
      <c r="CI15" s="99">
        <v>0</v>
      </c>
      <c r="CJ15" s="99">
        <v>0</v>
      </c>
      <c r="CK15" s="99">
        <v>0</v>
      </c>
      <c r="CL15" s="99">
        <v>0</v>
      </c>
      <c r="CM15" s="99">
        <v>0</v>
      </c>
      <c r="CN15" s="99">
        <v>0</v>
      </c>
      <c r="CO15" s="99">
        <v>0</v>
      </c>
      <c r="CP15" s="99">
        <v>0</v>
      </c>
      <c r="CQ15" s="99">
        <v>0</v>
      </c>
      <c r="CR15" s="99">
        <v>0</v>
      </c>
      <c r="CS15" s="99">
        <v>0</v>
      </c>
      <c r="CT15" s="100" t="s">
        <v>1981</v>
      </c>
      <c r="CU15" s="101" t="s">
        <v>1981</v>
      </c>
    </row>
    <row r="16" spans="1:99" ht="15.4" customHeight="1">
      <c r="A16" s="114" t="s">
        <v>2233</v>
      </c>
      <c r="B16" s="115" t="s">
        <v>1852</v>
      </c>
      <c r="C16" s="115" t="s">
        <v>1852</v>
      </c>
      <c r="D16" s="102" t="s">
        <v>2234</v>
      </c>
      <c r="E16" s="99">
        <v>336</v>
      </c>
      <c r="F16" s="99">
        <v>208</v>
      </c>
      <c r="G16" s="99">
        <v>81</v>
      </c>
      <c r="H16" s="99">
        <v>66</v>
      </c>
      <c r="I16" s="99">
        <v>43</v>
      </c>
      <c r="J16" s="99">
        <v>1</v>
      </c>
      <c r="K16" s="99">
        <v>0</v>
      </c>
      <c r="L16" s="99">
        <v>0</v>
      </c>
      <c r="M16" s="99">
        <v>0</v>
      </c>
      <c r="N16" s="99">
        <v>0</v>
      </c>
      <c r="O16" s="99">
        <v>17</v>
      </c>
      <c r="P16" s="99">
        <v>42</v>
      </c>
      <c r="Q16" s="99">
        <v>7</v>
      </c>
      <c r="R16" s="99">
        <v>2</v>
      </c>
      <c r="S16" s="99">
        <v>0</v>
      </c>
      <c r="T16" s="99">
        <v>0</v>
      </c>
      <c r="U16" s="99">
        <v>0</v>
      </c>
      <c r="V16" s="99">
        <v>0</v>
      </c>
      <c r="W16" s="99">
        <v>3</v>
      </c>
      <c r="X16" s="99">
        <v>0</v>
      </c>
      <c r="Y16" s="99">
        <v>0</v>
      </c>
      <c r="Z16" s="99">
        <v>13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3</v>
      </c>
      <c r="AM16" s="99">
        <v>3</v>
      </c>
      <c r="AN16" s="99">
        <v>13</v>
      </c>
      <c r="AO16" s="99">
        <v>0</v>
      </c>
      <c r="AP16" s="99">
        <v>0</v>
      </c>
      <c r="AQ16" s="99">
        <v>0</v>
      </c>
      <c r="AR16" s="99">
        <v>85</v>
      </c>
      <c r="AS16" s="99">
        <v>18</v>
      </c>
      <c r="AT16" s="99">
        <v>67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  <c r="BI16" s="100" t="s">
        <v>1981</v>
      </c>
      <c r="BJ16" s="100" t="s">
        <v>1981</v>
      </c>
      <c r="BK16" s="100" t="s">
        <v>1981</v>
      </c>
      <c r="BL16" s="100" t="s">
        <v>1981</v>
      </c>
      <c r="BM16" s="100" t="s">
        <v>1981</v>
      </c>
      <c r="BN16" s="100" t="s">
        <v>1981</v>
      </c>
      <c r="BO16" s="100" t="s">
        <v>1981</v>
      </c>
      <c r="BP16" s="100" t="s">
        <v>1981</v>
      </c>
      <c r="BQ16" s="100" t="s">
        <v>1981</v>
      </c>
      <c r="BR16" s="100" t="s">
        <v>1981</v>
      </c>
      <c r="BS16" s="100" t="s">
        <v>1981</v>
      </c>
      <c r="BT16" s="99">
        <v>0</v>
      </c>
      <c r="BU16" s="99">
        <v>0</v>
      </c>
      <c r="BV16" s="99">
        <v>0</v>
      </c>
      <c r="BW16" s="99">
        <v>0</v>
      </c>
      <c r="BX16" s="99">
        <v>0</v>
      </c>
      <c r="BY16" s="99">
        <v>0</v>
      </c>
      <c r="BZ16" s="99">
        <v>0</v>
      </c>
      <c r="CA16" s="99">
        <v>0</v>
      </c>
      <c r="CB16" s="99">
        <v>0</v>
      </c>
      <c r="CC16" s="99">
        <v>0</v>
      </c>
      <c r="CD16" s="99">
        <v>0</v>
      </c>
      <c r="CE16" s="99">
        <v>0</v>
      </c>
      <c r="CF16" s="99">
        <v>0</v>
      </c>
      <c r="CG16" s="99">
        <v>0</v>
      </c>
      <c r="CH16" s="100" t="s">
        <v>1981</v>
      </c>
      <c r="CI16" s="99">
        <v>0</v>
      </c>
      <c r="CJ16" s="99">
        <v>0</v>
      </c>
      <c r="CK16" s="99">
        <v>0</v>
      </c>
      <c r="CL16" s="99">
        <v>0</v>
      </c>
      <c r="CM16" s="99">
        <v>0</v>
      </c>
      <c r="CN16" s="99">
        <v>0</v>
      </c>
      <c r="CO16" s="99">
        <v>0</v>
      </c>
      <c r="CP16" s="99">
        <v>0</v>
      </c>
      <c r="CQ16" s="99">
        <v>0</v>
      </c>
      <c r="CR16" s="99">
        <v>0</v>
      </c>
      <c r="CS16" s="99">
        <v>0</v>
      </c>
      <c r="CT16" s="100" t="s">
        <v>1981</v>
      </c>
      <c r="CU16" s="101" t="s">
        <v>1981</v>
      </c>
    </row>
    <row r="17" spans="1:99" ht="15.4" customHeight="1">
      <c r="A17" s="114" t="s">
        <v>2235</v>
      </c>
      <c r="B17" s="115" t="s">
        <v>1852</v>
      </c>
      <c r="C17" s="115" t="s">
        <v>1852</v>
      </c>
      <c r="D17" s="102" t="s">
        <v>2226</v>
      </c>
      <c r="E17" s="99">
        <v>327</v>
      </c>
      <c r="F17" s="99">
        <v>208</v>
      </c>
      <c r="G17" s="99">
        <v>81</v>
      </c>
      <c r="H17" s="99">
        <v>66</v>
      </c>
      <c r="I17" s="99">
        <v>43</v>
      </c>
      <c r="J17" s="99">
        <v>1</v>
      </c>
      <c r="K17" s="99">
        <v>0</v>
      </c>
      <c r="L17" s="99">
        <v>0</v>
      </c>
      <c r="M17" s="99">
        <v>0</v>
      </c>
      <c r="N17" s="99">
        <v>0</v>
      </c>
      <c r="O17" s="99">
        <v>17</v>
      </c>
      <c r="P17" s="99">
        <v>34</v>
      </c>
      <c r="Q17" s="99">
        <v>4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3</v>
      </c>
      <c r="X17" s="99">
        <v>0</v>
      </c>
      <c r="Y17" s="99">
        <v>0</v>
      </c>
      <c r="Z17" s="99">
        <v>8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3</v>
      </c>
      <c r="AM17" s="99">
        <v>3</v>
      </c>
      <c r="AN17" s="99">
        <v>13</v>
      </c>
      <c r="AO17" s="99">
        <v>0</v>
      </c>
      <c r="AP17" s="99">
        <v>0</v>
      </c>
      <c r="AQ17" s="99">
        <v>0</v>
      </c>
      <c r="AR17" s="99">
        <v>85</v>
      </c>
      <c r="AS17" s="99">
        <v>18</v>
      </c>
      <c r="AT17" s="99">
        <v>67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  <c r="BI17" s="100" t="s">
        <v>1981</v>
      </c>
      <c r="BJ17" s="100" t="s">
        <v>1981</v>
      </c>
      <c r="BK17" s="100" t="s">
        <v>1981</v>
      </c>
      <c r="BL17" s="100" t="s">
        <v>1981</v>
      </c>
      <c r="BM17" s="100" t="s">
        <v>1981</v>
      </c>
      <c r="BN17" s="100" t="s">
        <v>1981</v>
      </c>
      <c r="BO17" s="100" t="s">
        <v>1981</v>
      </c>
      <c r="BP17" s="100" t="s">
        <v>1981</v>
      </c>
      <c r="BQ17" s="100" t="s">
        <v>1981</v>
      </c>
      <c r="BR17" s="100" t="s">
        <v>1981</v>
      </c>
      <c r="BS17" s="100" t="s">
        <v>1981</v>
      </c>
      <c r="BT17" s="99">
        <v>0</v>
      </c>
      <c r="BU17" s="99">
        <v>0</v>
      </c>
      <c r="BV17" s="99">
        <v>0</v>
      </c>
      <c r="BW17" s="99">
        <v>0</v>
      </c>
      <c r="BX17" s="99">
        <v>0</v>
      </c>
      <c r="BY17" s="99">
        <v>0</v>
      </c>
      <c r="BZ17" s="99">
        <v>0</v>
      </c>
      <c r="CA17" s="99">
        <v>0</v>
      </c>
      <c r="CB17" s="99">
        <v>0</v>
      </c>
      <c r="CC17" s="99">
        <v>0</v>
      </c>
      <c r="CD17" s="99">
        <v>0</v>
      </c>
      <c r="CE17" s="99">
        <v>0</v>
      </c>
      <c r="CF17" s="99">
        <v>0</v>
      </c>
      <c r="CG17" s="99">
        <v>0</v>
      </c>
      <c r="CH17" s="100" t="s">
        <v>1981</v>
      </c>
      <c r="CI17" s="99">
        <v>0</v>
      </c>
      <c r="CJ17" s="99">
        <v>0</v>
      </c>
      <c r="CK17" s="99">
        <v>0</v>
      </c>
      <c r="CL17" s="99">
        <v>0</v>
      </c>
      <c r="CM17" s="99">
        <v>0</v>
      </c>
      <c r="CN17" s="99">
        <v>0</v>
      </c>
      <c r="CO17" s="99">
        <v>0</v>
      </c>
      <c r="CP17" s="99">
        <v>0</v>
      </c>
      <c r="CQ17" s="99">
        <v>0</v>
      </c>
      <c r="CR17" s="99">
        <v>0</v>
      </c>
      <c r="CS17" s="99">
        <v>0</v>
      </c>
      <c r="CT17" s="100" t="s">
        <v>1981</v>
      </c>
      <c r="CU17" s="101" t="s">
        <v>1981</v>
      </c>
    </row>
    <row r="18" spans="1:99" ht="15.4" customHeight="1">
      <c r="A18" s="114" t="s">
        <v>2236</v>
      </c>
      <c r="B18" s="115" t="s">
        <v>1852</v>
      </c>
      <c r="C18" s="115" t="s">
        <v>1852</v>
      </c>
      <c r="D18" s="102" t="s">
        <v>2237</v>
      </c>
      <c r="E18" s="99">
        <v>9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9</v>
      </c>
      <c r="Q18" s="99">
        <v>2</v>
      </c>
      <c r="R18" s="99">
        <v>2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5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  <c r="BI18" s="100" t="s">
        <v>1981</v>
      </c>
      <c r="BJ18" s="100" t="s">
        <v>1981</v>
      </c>
      <c r="BK18" s="100" t="s">
        <v>1981</v>
      </c>
      <c r="BL18" s="100" t="s">
        <v>1981</v>
      </c>
      <c r="BM18" s="100" t="s">
        <v>1981</v>
      </c>
      <c r="BN18" s="100" t="s">
        <v>1981</v>
      </c>
      <c r="BO18" s="100" t="s">
        <v>1981</v>
      </c>
      <c r="BP18" s="100" t="s">
        <v>1981</v>
      </c>
      <c r="BQ18" s="100" t="s">
        <v>1981</v>
      </c>
      <c r="BR18" s="100" t="s">
        <v>1981</v>
      </c>
      <c r="BS18" s="100" t="s">
        <v>1981</v>
      </c>
      <c r="BT18" s="99">
        <v>0</v>
      </c>
      <c r="BU18" s="99">
        <v>0</v>
      </c>
      <c r="BV18" s="99">
        <v>0</v>
      </c>
      <c r="BW18" s="99">
        <v>0</v>
      </c>
      <c r="BX18" s="99">
        <v>0</v>
      </c>
      <c r="BY18" s="99">
        <v>0</v>
      </c>
      <c r="BZ18" s="99">
        <v>0</v>
      </c>
      <c r="CA18" s="99">
        <v>0</v>
      </c>
      <c r="CB18" s="99">
        <v>0</v>
      </c>
      <c r="CC18" s="99">
        <v>0</v>
      </c>
      <c r="CD18" s="99">
        <v>0</v>
      </c>
      <c r="CE18" s="99">
        <v>0</v>
      </c>
      <c r="CF18" s="99">
        <v>0</v>
      </c>
      <c r="CG18" s="99">
        <v>0</v>
      </c>
      <c r="CH18" s="100" t="s">
        <v>1981</v>
      </c>
      <c r="CI18" s="99">
        <v>0</v>
      </c>
      <c r="CJ18" s="99">
        <v>0</v>
      </c>
      <c r="CK18" s="99">
        <v>0</v>
      </c>
      <c r="CL18" s="99">
        <v>0</v>
      </c>
      <c r="CM18" s="99">
        <v>0</v>
      </c>
      <c r="CN18" s="99">
        <v>0</v>
      </c>
      <c r="CO18" s="99">
        <v>0</v>
      </c>
      <c r="CP18" s="99">
        <v>0</v>
      </c>
      <c r="CQ18" s="99">
        <v>0</v>
      </c>
      <c r="CR18" s="99">
        <v>0</v>
      </c>
      <c r="CS18" s="99">
        <v>0</v>
      </c>
      <c r="CT18" s="100" t="s">
        <v>1981</v>
      </c>
      <c r="CU18" s="101" t="s">
        <v>1981</v>
      </c>
    </row>
    <row r="19" spans="1:99" ht="15.4" customHeight="1">
      <c r="A19" s="114" t="s">
        <v>2238</v>
      </c>
      <c r="B19" s="115" t="s">
        <v>1852</v>
      </c>
      <c r="C19" s="115" t="s">
        <v>1852</v>
      </c>
      <c r="D19" s="102" t="s">
        <v>2239</v>
      </c>
      <c r="E19" s="99">
        <v>2324</v>
      </c>
      <c r="F19" s="99">
        <v>1022</v>
      </c>
      <c r="G19" s="99">
        <v>469</v>
      </c>
      <c r="H19" s="99">
        <v>261</v>
      </c>
      <c r="I19" s="99">
        <v>147</v>
      </c>
      <c r="J19" s="99">
        <v>3</v>
      </c>
      <c r="K19" s="99">
        <v>0</v>
      </c>
      <c r="L19" s="99">
        <v>72</v>
      </c>
      <c r="M19" s="99">
        <v>20</v>
      </c>
      <c r="N19" s="99">
        <v>4</v>
      </c>
      <c r="O19" s="99">
        <v>45</v>
      </c>
      <c r="P19" s="99">
        <v>820</v>
      </c>
      <c r="Q19" s="99">
        <v>325</v>
      </c>
      <c r="R19" s="99">
        <v>2</v>
      </c>
      <c r="S19" s="99">
        <v>0</v>
      </c>
      <c r="T19" s="99">
        <v>1</v>
      </c>
      <c r="U19" s="99">
        <v>8</v>
      </c>
      <c r="V19" s="99">
        <v>57</v>
      </c>
      <c r="W19" s="99">
        <v>26</v>
      </c>
      <c r="X19" s="99">
        <v>41</v>
      </c>
      <c r="Y19" s="99">
        <v>0</v>
      </c>
      <c r="Z19" s="99">
        <v>93</v>
      </c>
      <c r="AA19" s="99">
        <v>0</v>
      </c>
      <c r="AB19" s="99">
        <v>8</v>
      </c>
      <c r="AC19" s="99">
        <v>32</v>
      </c>
      <c r="AD19" s="99">
        <v>1</v>
      </c>
      <c r="AE19" s="99">
        <v>3</v>
      </c>
      <c r="AF19" s="99">
        <v>39</v>
      </c>
      <c r="AG19" s="99">
        <v>0</v>
      </c>
      <c r="AH19" s="99">
        <v>0</v>
      </c>
      <c r="AI19" s="99">
        <v>0</v>
      </c>
      <c r="AJ19" s="99">
        <v>17</v>
      </c>
      <c r="AK19" s="99">
        <v>10</v>
      </c>
      <c r="AL19" s="99">
        <v>7</v>
      </c>
      <c r="AM19" s="99">
        <v>23</v>
      </c>
      <c r="AN19" s="99">
        <v>86</v>
      </c>
      <c r="AO19" s="99">
        <v>39</v>
      </c>
      <c r="AP19" s="99">
        <v>0</v>
      </c>
      <c r="AQ19" s="99">
        <v>3</v>
      </c>
      <c r="AR19" s="99">
        <v>425</v>
      </c>
      <c r="AS19" s="99">
        <v>29</v>
      </c>
      <c r="AT19" s="99">
        <v>145</v>
      </c>
      <c r="AU19" s="99">
        <v>0</v>
      </c>
      <c r="AV19" s="99">
        <v>11</v>
      </c>
      <c r="AW19" s="99">
        <v>234</v>
      </c>
      <c r="AX19" s="99">
        <v>0</v>
      </c>
      <c r="AY19" s="99">
        <v>0</v>
      </c>
      <c r="AZ19" s="99">
        <v>0</v>
      </c>
      <c r="BA19" s="99">
        <v>1</v>
      </c>
      <c r="BB19" s="99">
        <v>0</v>
      </c>
      <c r="BC19" s="99">
        <v>4</v>
      </c>
      <c r="BD19" s="99">
        <v>0</v>
      </c>
      <c r="BE19" s="99">
        <v>0</v>
      </c>
      <c r="BF19" s="99">
        <v>2</v>
      </c>
      <c r="BG19" s="99">
        <v>0</v>
      </c>
      <c r="BH19" s="99">
        <v>0</v>
      </c>
      <c r="BI19" s="100" t="s">
        <v>1981</v>
      </c>
      <c r="BJ19" s="100" t="s">
        <v>1981</v>
      </c>
      <c r="BK19" s="100" t="s">
        <v>1981</v>
      </c>
      <c r="BL19" s="100" t="s">
        <v>1981</v>
      </c>
      <c r="BM19" s="100" t="s">
        <v>1981</v>
      </c>
      <c r="BN19" s="100" t="s">
        <v>1981</v>
      </c>
      <c r="BO19" s="100" t="s">
        <v>1981</v>
      </c>
      <c r="BP19" s="100" t="s">
        <v>1981</v>
      </c>
      <c r="BQ19" s="100" t="s">
        <v>1981</v>
      </c>
      <c r="BR19" s="100" t="s">
        <v>1981</v>
      </c>
      <c r="BS19" s="100" t="s">
        <v>1981</v>
      </c>
      <c r="BT19" s="99">
        <v>57</v>
      </c>
      <c r="BU19" s="99">
        <v>0</v>
      </c>
      <c r="BV19" s="99">
        <v>36</v>
      </c>
      <c r="BW19" s="99">
        <v>21</v>
      </c>
      <c r="BX19" s="99">
        <v>0</v>
      </c>
      <c r="BY19" s="99">
        <v>0</v>
      </c>
      <c r="BZ19" s="99">
        <v>0</v>
      </c>
      <c r="CA19" s="99">
        <v>0</v>
      </c>
      <c r="CB19" s="99">
        <v>0</v>
      </c>
      <c r="CC19" s="99">
        <v>0</v>
      </c>
      <c r="CD19" s="99">
        <v>0</v>
      </c>
      <c r="CE19" s="99">
        <v>0</v>
      </c>
      <c r="CF19" s="99">
        <v>0</v>
      </c>
      <c r="CG19" s="99">
        <v>0</v>
      </c>
      <c r="CH19" s="100" t="s">
        <v>1981</v>
      </c>
      <c r="CI19" s="99">
        <v>0</v>
      </c>
      <c r="CJ19" s="99">
        <v>0</v>
      </c>
      <c r="CK19" s="99">
        <v>0</v>
      </c>
      <c r="CL19" s="99">
        <v>0</v>
      </c>
      <c r="CM19" s="99">
        <v>0</v>
      </c>
      <c r="CN19" s="99">
        <v>0</v>
      </c>
      <c r="CO19" s="99">
        <v>0</v>
      </c>
      <c r="CP19" s="99">
        <v>0</v>
      </c>
      <c r="CQ19" s="99">
        <v>0</v>
      </c>
      <c r="CR19" s="99">
        <v>0</v>
      </c>
      <c r="CS19" s="99">
        <v>0</v>
      </c>
      <c r="CT19" s="100" t="s">
        <v>1981</v>
      </c>
      <c r="CU19" s="101" t="s">
        <v>1981</v>
      </c>
    </row>
    <row r="20" spans="1:99" ht="15.4" customHeight="1">
      <c r="A20" s="114" t="s">
        <v>2240</v>
      </c>
      <c r="B20" s="115" t="s">
        <v>1852</v>
      </c>
      <c r="C20" s="115" t="s">
        <v>1852</v>
      </c>
      <c r="D20" s="102" t="s">
        <v>2226</v>
      </c>
      <c r="E20" s="99">
        <v>2062</v>
      </c>
      <c r="F20" s="99">
        <v>952</v>
      </c>
      <c r="G20" s="99">
        <v>433</v>
      </c>
      <c r="H20" s="99">
        <v>260</v>
      </c>
      <c r="I20" s="99">
        <v>147</v>
      </c>
      <c r="J20" s="99">
        <v>3</v>
      </c>
      <c r="K20" s="99">
        <v>0</v>
      </c>
      <c r="L20" s="99">
        <v>49</v>
      </c>
      <c r="M20" s="99">
        <v>19</v>
      </c>
      <c r="N20" s="99">
        <v>2</v>
      </c>
      <c r="O20" s="99">
        <v>39</v>
      </c>
      <c r="P20" s="99">
        <v>703</v>
      </c>
      <c r="Q20" s="99">
        <v>301</v>
      </c>
      <c r="R20" s="99">
        <v>1</v>
      </c>
      <c r="S20" s="99">
        <v>0</v>
      </c>
      <c r="T20" s="99">
        <v>1</v>
      </c>
      <c r="U20" s="99">
        <v>6</v>
      </c>
      <c r="V20" s="99">
        <v>49</v>
      </c>
      <c r="W20" s="99">
        <v>23</v>
      </c>
      <c r="X20" s="99">
        <v>30</v>
      </c>
      <c r="Y20" s="99">
        <v>0</v>
      </c>
      <c r="Z20" s="99">
        <v>83</v>
      </c>
      <c r="AA20" s="99">
        <v>0</v>
      </c>
      <c r="AB20" s="99">
        <v>7</v>
      </c>
      <c r="AC20" s="99">
        <v>2</v>
      </c>
      <c r="AD20" s="99">
        <v>1</v>
      </c>
      <c r="AE20" s="99">
        <v>3</v>
      </c>
      <c r="AF20" s="99">
        <v>35</v>
      </c>
      <c r="AG20" s="99">
        <v>0</v>
      </c>
      <c r="AH20" s="99">
        <v>0</v>
      </c>
      <c r="AI20" s="99">
        <v>0</v>
      </c>
      <c r="AJ20" s="99">
        <v>12</v>
      </c>
      <c r="AK20" s="99">
        <v>0</v>
      </c>
      <c r="AL20" s="99">
        <v>5</v>
      </c>
      <c r="AM20" s="99">
        <v>20</v>
      </c>
      <c r="AN20" s="99">
        <v>84</v>
      </c>
      <c r="AO20" s="99">
        <v>39</v>
      </c>
      <c r="AP20" s="99">
        <v>0</v>
      </c>
      <c r="AQ20" s="99">
        <v>3</v>
      </c>
      <c r="AR20" s="99">
        <v>350</v>
      </c>
      <c r="AS20" s="99">
        <v>29</v>
      </c>
      <c r="AT20" s="99">
        <v>145</v>
      </c>
      <c r="AU20" s="99">
        <v>0</v>
      </c>
      <c r="AV20" s="99">
        <v>11</v>
      </c>
      <c r="AW20" s="99">
        <v>159</v>
      </c>
      <c r="AX20" s="99">
        <v>0</v>
      </c>
      <c r="AY20" s="99">
        <v>0</v>
      </c>
      <c r="AZ20" s="99">
        <v>0</v>
      </c>
      <c r="BA20" s="99">
        <v>1</v>
      </c>
      <c r="BB20" s="99">
        <v>0</v>
      </c>
      <c r="BC20" s="99">
        <v>4</v>
      </c>
      <c r="BD20" s="99">
        <v>0</v>
      </c>
      <c r="BE20" s="99">
        <v>0</v>
      </c>
      <c r="BF20" s="99">
        <v>0</v>
      </c>
      <c r="BG20" s="99">
        <v>0</v>
      </c>
      <c r="BH20" s="99">
        <v>0</v>
      </c>
      <c r="BI20" s="100" t="s">
        <v>1981</v>
      </c>
      <c r="BJ20" s="100" t="s">
        <v>1981</v>
      </c>
      <c r="BK20" s="100" t="s">
        <v>1981</v>
      </c>
      <c r="BL20" s="100" t="s">
        <v>1981</v>
      </c>
      <c r="BM20" s="100" t="s">
        <v>1981</v>
      </c>
      <c r="BN20" s="100" t="s">
        <v>1981</v>
      </c>
      <c r="BO20" s="100" t="s">
        <v>1981</v>
      </c>
      <c r="BP20" s="100" t="s">
        <v>1981</v>
      </c>
      <c r="BQ20" s="100" t="s">
        <v>1981</v>
      </c>
      <c r="BR20" s="100" t="s">
        <v>1981</v>
      </c>
      <c r="BS20" s="100" t="s">
        <v>1981</v>
      </c>
      <c r="BT20" s="99">
        <v>57</v>
      </c>
      <c r="BU20" s="99">
        <v>0</v>
      </c>
      <c r="BV20" s="99">
        <v>36</v>
      </c>
      <c r="BW20" s="99">
        <v>21</v>
      </c>
      <c r="BX20" s="99">
        <v>0</v>
      </c>
      <c r="BY20" s="99">
        <v>0</v>
      </c>
      <c r="BZ20" s="99">
        <v>0</v>
      </c>
      <c r="CA20" s="99">
        <v>0</v>
      </c>
      <c r="CB20" s="99">
        <v>0</v>
      </c>
      <c r="CC20" s="99">
        <v>0</v>
      </c>
      <c r="CD20" s="99">
        <v>0</v>
      </c>
      <c r="CE20" s="99">
        <v>0</v>
      </c>
      <c r="CF20" s="99">
        <v>0</v>
      </c>
      <c r="CG20" s="99">
        <v>0</v>
      </c>
      <c r="CH20" s="100" t="s">
        <v>1981</v>
      </c>
      <c r="CI20" s="99">
        <v>0</v>
      </c>
      <c r="CJ20" s="99">
        <v>0</v>
      </c>
      <c r="CK20" s="99">
        <v>0</v>
      </c>
      <c r="CL20" s="99">
        <v>0</v>
      </c>
      <c r="CM20" s="99">
        <v>0</v>
      </c>
      <c r="CN20" s="99">
        <v>0</v>
      </c>
      <c r="CO20" s="99">
        <v>0</v>
      </c>
      <c r="CP20" s="99">
        <v>0</v>
      </c>
      <c r="CQ20" s="99">
        <v>0</v>
      </c>
      <c r="CR20" s="99">
        <v>0</v>
      </c>
      <c r="CS20" s="99">
        <v>0</v>
      </c>
      <c r="CT20" s="100" t="s">
        <v>1981</v>
      </c>
      <c r="CU20" s="101" t="s">
        <v>1981</v>
      </c>
    </row>
    <row r="21" spans="1:99" ht="15.4" customHeight="1">
      <c r="A21" s="114" t="s">
        <v>2241</v>
      </c>
      <c r="B21" s="115" t="s">
        <v>1852</v>
      </c>
      <c r="C21" s="115" t="s">
        <v>1852</v>
      </c>
      <c r="D21" s="102" t="s">
        <v>2242</v>
      </c>
      <c r="E21" s="99">
        <v>116</v>
      </c>
      <c r="F21" s="99">
        <v>69</v>
      </c>
      <c r="G21" s="99">
        <v>36</v>
      </c>
      <c r="H21" s="99">
        <v>1</v>
      </c>
      <c r="I21" s="99">
        <v>0</v>
      </c>
      <c r="J21" s="99">
        <v>0</v>
      </c>
      <c r="K21" s="99">
        <v>0</v>
      </c>
      <c r="L21" s="99">
        <v>23</v>
      </c>
      <c r="M21" s="99">
        <v>1</v>
      </c>
      <c r="N21" s="99">
        <v>2</v>
      </c>
      <c r="O21" s="99">
        <v>6</v>
      </c>
      <c r="P21" s="99">
        <v>46</v>
      </c>
      <c r="Q21" s="99">
        <v>4</v>
      </c>
      <c r="R21" s="99">
        <v>1</v>
      </c>
      <c r="S21" s="99">
        <v>0</v>
      </c>
      <c r="T21" s="99">
        <v>0</v>
      </c>
      <c r="U21" s="99">
        <v>2</v>
      </c>
      <c r="V21" s="99">
        <v>8</v>
      </c>
      <c r="W21" s="99">
        <v>3</v>
      </c>
      <c r="X21" s="99">
        <v>11</v>
      </c>
      <c r="Y21" s="99">
        <v>0</v>
      </c>
      <c r="Z21" s="99">
        <v>1</v>
      </c>
      <c r="AA21" s="99">
        <v>0</v>
      </c>
      <c r="AB21" s="99">
        <v>2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1</v>
      </c>
      <c r="AK21" s="99">
        <v>10</v>
      </c>
      <c r="AL21" s="99">
        <v>1</v>
      </c>
      <c r="AM21" s="99">
        <v>1</v>
      </c>
      <c r="AN21" s="99">
        <v>2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>
        <v>0</v>
      </c>
      <c r="BI21" s="100" t="s">
        <v>1981</v>
      </c>
      <c r="BJ21" s="100" t="s">
        <v>1981</v>
      </c>
      <c r="BK21" s="100" t="s">
        <v>1981</v>
      </c>
      <c r="BL21" s="100" t="s">
        <v>1981</v>
      </c>
      <c r="BM21" s="100" t="s">
        <v>1981</v>
      </c>
      <c r="BN21" s="100" t="s">
        <v>1981</v>
      </c>
      <c r="BO21" s="100" t="s">
        <v>1981</v>
      </c>
      <c r="BP21" s="100" t="s">
        <v>1981</v>
      </c>
      <c r="BQ21" s="100" t="s">
        <v>1981</v>
      </c>
      <c r="BR21" s="100" t="s">
        <v>1981</v>
      </c>
      <c r="BS21" s="100" t="s">
        <v>1981</v>
      </c>
      <c r="BT21" s="99">
        <v>0</v>
      </c>
      <c r="BU21" s="99">
        <v>0</v>
      </c>
      <c r="BV21" s="99">
        <v>0</v>
      </c>
      <c r="BW21" s="99">
        <v>0</v>
      </c>
      <c r="BX21" s="99">
        <v>0</v>
      </c>
      <c r="BY21" s="99">
        <v>0</v>
      </c>
      <c r="BZ21" s="99">
        <v>0</v>
      </c>
      <c r="CA21" s="99">
        <v>0</v>
      </c>
      <c r="CB21" s="99">
        <v>0</v>
      </c>
      <c r="CC21" s="99">
        <v>0</v>
      </c>
      <c r="CD21" s="99">
        <v>0</v>
      </c>
      <c r="CE21" s="99">
        <v>0</v>
      </c>
      <c r="CF21" s="99">
        <v>0</v>
      </c>
      <c r="CG21" s="99">
        <v>0</v>
      </c>
      <c r="CH21" s="100" t="s">
        <v>1981</v>
      </c>
      <c r="CI21" s="99">
        <v>0</v>
      </c>
      <c r="CJ21" s="99">
        <v>0</v>
      </c>
      <c r="CK21" s="99">
        <v>0</v>
      </c>
      <c r="CL21" s="99">
        <v>0</v>
      </c>
      <c r="CM21" s="99">
        <v>0</v>
      </c>
      <c r="CN21" s="99">
        <v>0</v>
      </c>
      <c r="CO21" s="99">
        <v>0</v>
      </c>
      <c r="CP21" s="99">
        <v>0</v>
      </c>
      <c r="CQ21" s="99">
        <v>0</v>
      </c>
      <c r="CR21" s="99">
        <v>0</v>
      </c>
      <c r="CS21" s="99">
        <v>0</v>
      </c>
      <c r="CT21" s="100" t="s">
        <v>1981</v>
      </c>
      <c r="CU21" s="101" t="s">
        <v>1981</v>
      </c>
    </row>
    <row r="22" spans="1:99" ht="15.4" customHeight="1">
      <c r="A22" s="114" t="s">
        <v>2243</v>
      </c>
      <c r="B22" s="115" t="s">
        <v>1852</v>
      </c>
      <c r="C22" s="115" t="s">
        <v>1852</v>
      </c>
      <c r="D22" s="102" t="s">
        <v>2244</v>
      </c>
      <c r="E22" s="99">
        <v>146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70</v>
      </c>
      <c r="Q22" s="99">
        <v>21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9</v>
      </c>
      <c r="AA22" s="99">
        <v>0</v>
      </c>
      <c r="AB22" s="99">
        <v>0</v>
      </c>
      <c r="AC22" s="99">
        <v>30</v>
      </c>
      <c r="AD22" s="99">
        <v>0</v>
      </c>
      <c r="AE22" s="99">
        <v>0</v>
      </c>
      <c r="AF22" s="99">
        <v>4</v>
      </c>
      <c r="AG22" s="99">
        <v>0</v>
      </c>
      <c r="AH22" s="99">
        <v>0</v>
      </c>
      <c r="AI22" s="99">
        <v>0</v>
      </c>
      <c r="AJ22" s="99">
        <v>5</v>
      </c>
      <c r="AK22" s="99">
        <v>0</v>
      </c>
      <c r="AL22" s="99">
        <v>1</v>
      </c>
      <c r="AM22" s="99">
        <v>2</v>
      </c>
      <c r="AN22" s="99">
        <v>0</v>
      </c>
      <c r="AO22" s="99">
        <v>0</v>
      </c>
      <c r="AP22" s="99">
        <v>0</v>
      </c>
      <c r="AQ22" s="99">
        <v>0</v>
      </c>
      <c r="AR22" s="99">
        <v>76</v>
      </c>
      <c r="AS22" s="99">
        <v>0</v>
      </c>
      <c r="AT22" s="99">
        <v>0</v>
      </c>
      <c r="AU22" s="99">
        <v>0</v>
      </c>
      <c r="AV22" s="99">
        <v>0</v>
      </c>
      <c r="AW22" s="99">
        <v>74</v>
      </c>
      <c r="AX22" s="99">
        <v>0</v>
      </c>
      <c r="AY22" s="99">
        <v>0</v>
      </c>
      <c r="AZ22" s="99">
        <v>0</v>
      </c>
      <c r="BA22" s="99">
        <v>0</v>
      </c>
      <c r="BB22" s="99">
        <v>0</v>
      </c>
      <c r="BC22" s="99">
        <v>0</v>
      </c>
      <c r="BD22" s="99">
        <v>0</v>
      </c>
      <c r="BE22" s="99">
        <v>0</v>
      </c>
      <c r="BF22" s="99">
        <v>2</v>
      </c>
      <c r="BG22" s="99">
        <v>0</v>
      </c>
      <c r="BH22" s="99">
        <v>0</v>
      </c>
      <c r="BI22" s="100" t="s">
        <v>1981</v>
      </c>
      <c r="BJ22" s="100" t="s">
        <v>1981</v>
      </c>
      <c r="BK22" s="100" t="s">
        <v>1981</v>
      </c>
      <c r="BL22" s="100" t="s">
        <v>1981</v>
      </c>
      <c r="BM22" s="100" t="s">
        <v>1981</v>
      </c>
      <c r="BN22" s="100" t="s">
        <v>1981</v>
      </c>
      <c r="BO22" s="100" t="s">
        <v>1981</v>
      </c>
      <c r="BP22" s="100" t="s">
        <v>1981</v>
      </c>
      <c r="BQ22" s="100" t="s">
        <v>1981</v>
      </c>
      <c r="BR22" s="100" t="s">
        <v>1981</v>
      </c>
      <c r="BS22" s="100" t="s">
        <v>1981</v>
      </c>
      <c r="BT22" s="99">
        <v>0</v>
      </c>
      <c r="BU22" s="99">
        <v>0</v>
      </c>
      <c r="BV22" s="99">
        <v>0</v>
      </c>
      <c r="BW22" s="99">
        <v>0</v>
      </c>
      <c r="BX22" s="99">
        <v>0</v>
      </c>
      <c r="BY22" s="99">
        <v>0</v>
      </c>
      <c r="BZ22" s="99">
        <v>0</v>
      </c>
      <c r="CA22" s="99">
        <v>0</v>
      </c>
      <c r="CB22" s="99">
        <v>0</v>
      </c>
      <c r="CC22" s="99">
        <v>0</v>
      </c>
      <c r="CD22" s="99">
        <v>0</v>
      </c>
      <c r="CE22" s="99">
        <v>0</v>
      </c>
      <c r="CF22" s="99">
        <v>0</v>
      </c>
      <c r="CG22" s="99">
        <v>0</v>
      </c>
      <c r="CH22" s="100" t="s">
        <v>1981</v>
      </c>
      <c r="CI22" s="99">
        <v>0</v>
      </c>
      <c r="CJ22" s="99">
        <v>0</v>
      </c>
      <c r="CK22" s="99">
        <v>0</v>
      </c>
      <c r="CL22" s="99">
        <v>0</v>
      </c>
      <c r="CM22" s="99">
        <v>0</v>
      </c>
      <c r="CN22" s="99">
        <v>0</v>
      </c>
      <c r="CO22" s="99">
        <v>0</v>
      </c>
      <c r="CP22" s="99">
        <v>0</v>
      </c>
      <c r="CQ22" s="99">
        <v>0</v>
      </c>
      <c r="CR22" s="99">
        <v>0</v>
      </c>
      <c r="CS22" s="99">
        <v>0</v>
      </c>
      <c r="CT22" s="100" t="s">
        <v>1981</v>
      </c>
      <c r="CU22" s="101" t="s">
        <v>1981</v>
      </c>
    </row>
    <row r="23" spans="1:99" ht="15.4" customHeight="1">
      <c r="A23" s="114" t="s">
        <v>2245</v>
      </c>
      <c r="B23" s="115" t="s">
        <v>1852</v>
      </c>
      <c r="C23" s="115" t="s">
        <v>1852</v>
      </c>
      <c r="D23" s="102" t="s">
        <v>2246</v>
      </c>
      <c r="E23" s="99">
        <v>715</v>
      </c>
      <c r="F23" s="99">
        <v>422</v>
      </c>
      <c r="G23" s="99">
        <v>222</v>
      </c>
      <c r="H23" s="99">
        <v>95</v>
      </c>
      <c r="I23" s="99">
        <v>66</v>
      </c>
      <c r="J23" s="99">
        <v>8</v>
      </c>
      <c r="K23" s="99">
        <v>0</v>
      </c>
      <c r="L23" s="99">
        <v>33</v>
      </c>
      <c r="M23" s="99">
        <v>0</v>
      </c>
      <c r="N23" s="99">
        <v>0</v>
      </c>
      <c r="O23" s="99">
        <v>0</v>
      </c>
      <c r="P23" s="99">
        <v>169</v>
      </c>
      <c r="Q23" s="99">
        <v>13</v>
      </c>
      <c r="R23" s="99">
        <v>5</v>
      </c>
      <c r="S23" s="99">
        <v>0</v>
      </c>
      <c r="T23" s="99">
        <v>0</v>
      </c>
      <c r="U23" s="99">
        <v>4</v>
      </c>
      <c r="V23" s="99">
        <v>2</v>
      </c>
      <c r="W23" s="99">
        <v>4</v>
      </c>
      <c r="X23" s="99">
        <v>15</v>
      </c>
      <c r="Y23" s="99">
        <v>4</v>
      </c>
      <c r="Z23" s="99">
        <v>18</v>
      </c>
      <c r="AA23" s="99">
        <v>0</v>
      </c>
      <c r="AB23" s="99">
        <v>10</v>
      </c>
      <c r="AC23" s="99">
        <v>0</v>
      </c>
      <c r="AD23" s="99">
        <v>0</v>
      </c>
      <c r="AE23" s="99">
        <v>0</v>
      </c>
      <c r="AF23" s="99">
        <v>9</v>
      </c>
      <c r="AG23" s="99">
        <v>0</v>
      </c>
      <c r="AH23" s="99">
        <v>0</v>
      </c>
      <c r="AI23" s="99">
        <v>0</v>
      </c>
      <c r="AJ23" s="99">
        <v>45</v>
      </c>
      <c r="AK23" s="99">
        <v>11</v>
      </c>
      <c r="AL23" s="99">
        <v>3</v>
      </c>
      <c r="AM23" s="99">
        <v>7</v>
      </c>
      <c r="AN23" s="99">
        <v>13</v>
      </c>
      <c r="AO23" s="99">
        <v>5</v>
      </c>
      <c r="AP23" s="99">
        <v>0</v>
      </c>
      <c r="AQ23" s="99">
        <v>0</v>
      </c>
      <c r="AR23" s="99">
        <v>117</v>
      </c>
      <c r="AS23" s="99">
        <v>7</v>
      </c>
      <c r="AT23" s="99">
        <v>95</v>
      </c>
      <c r="AU23" s="99">
        <v>0</v>
      </c>
      <c r="AV23" s="99">
        <v>14</v>
      </c>
      <c r="AW23" s="99">
        <v>1</v>
      </c>
      <c r="AX23" s="99">
        <v>0</v>
      </c>
      <c r="AY23" s="99">
        <v>0</v>
      </c>
      <c r="AZ23" s="99">
        <v>0</v>
      </c>
      <c r="BA23" s="99">
        <v>0</v>
      </c>
      <c r="BB23" s="99">
        <v>0</v>
      </c>
      <c r="BC23" s="99">
        <v>0</v>
      </c>
      <c r="BD23" s="99">
        <v>0</v>
      </c>
      <c r="BE23" s="99">
        <v>0</v>
      </c>
      <c r="BF23" s="99">
        <v>0</v>
      </c>
      <c r="BG23" s="99">
        <v>0</v>
      </c>
      <c r="BH23" s="99">
        <v>0</v>
      </c>
      <c r="BI23" s="100" t="s">
        <v>1981</v>
      </c>
      <c r="BJ23" s="100" t="s">
        <v>1981</v>
      </c>
      <c r="BK23" s="100" t="s">
        <v>1981</v>
      </c>
      <c r="BL23" s="100" t="s">
        <v>1981</v>
      </c>
      <c r="BM23" s="100" t="s">
        <v>1981</v>
      </c>
      <c r="BN23" s="100" t="s">
        <v>1981</v>
      </c>
      <c r="BO23" s="100" t="s">
        <v>1981</v>
      </c>
      <c r="BP23" s="100" t="s">
        <v>1981</v>
      </c>
      <c r="BQ23" s="100" t="s">
        <v>1981</v>
      </c>
      <c r="BR23" s="100" t="s">
        <v>1981</v>
      </c>
      <c r="BS23" s="100" t="s">
        <v>1981</v>
      </c>
      <c r="BT23" s="99">
        <v>7</v>
      </c>
      <c r="BU23" s="99">
        <v>0</v>
      </c>
      <c r="BV23" s="99">
        <v>7</v>
      </c>
      <c r="BW23" s="99">
        <v>0</v>
      </c>
      <c r="BX23" s="99">
        <v>0</v>
      </c>
      <c r="BY23" s="99">
        <v>0</v>
      </c>
      <c r="BZ23" s="99">
        <v>0</v>
      </c>
      <c r="CA23" s="99">
        <v>0</v>
      </c>
      <c r="CB23" s="99">
        <v>0</v>
      </c>
      <c r="CC23" s="99">
        <v>0</v>
      </c>
      <c r="CD23" s="99">
        <v>0</v>
      </c>
      <c r="CE23" s="99">
        <v>0</v>
      </c>
      <c r="CF23" s="99">
        <v>0</v>
      </c>
      <c r="CG23" s="99">
        <v>0</v>
      </c>
      <c r="CH23" s="100" t="s">
        <v>1981</v>
      </c>
      <c r="CI23" s="99">
        <v>0</v>
      </c>
      <c r="CJ23" s="99">
        <v>0</v>
      </c>
      <c r="CK23" s="99">
        <v>0</v>
      </c>
      <c r="CL23" s="99">
        <v>0</v>
      </c>
      <c r="CM23" s="99">
        <v>0</v>
      </c>
      <c r="CN23" s="99">
        <v>0</v>
      </c>
      <c r="CO23" s="99">
        <v>0</v>
      </c>
      <c r="CP23" s="99">
        <v>0</v>
      </c>
      <c r="CQ23" s="99">
        <v>0</v>
      </c>
      <c r="CR23" s="99">
        <v>0</v>
      </c>
      <c r="CS23" s="99">
        <v>0</v>
      </c>
      <c r="CT23" s="100" t="s">
        <v>1981</v>
      </c>
      <c r="CU23" s="101" t="s">
        <v>1981</v>
      </c>
    </row>
    <row r="24" spans="1:99" ht="15.4" customHeight="1">
      <c r="A24" s="114" t="s">
        <v>2247</v>
      </c>
      <c r="B24" s="115" t="s">
        <v>1852</v>
      </c>
      <c r="C24" s="115" t="s">
        <v>1852</v>
      </c>
      <c r="D24" s="102" t="s">
        <v>2226</v>
      </c>
      <c r="E24" s="99">
        <v>587</v>
      </c>
      <c r="F24" s="99">
        <v>366</v>
      </c>
      <c r="G24" s="99">
        <v>185</v>
      </c>
      <c r="H24" s="99">
        <v>95</v>
      </c>
      <c r="I24" s="99">
        <v>46</v>
      </c>
      <c r="J24" s="99">
        <v>8</v>
      </c>
      <c r="K24" s="99">
        <v>0</v>
      </c>
      <c r="L24" s="99">
        <v>33</v>
      </c>
      <c r="M24" s="99">
        <v>0</v>
      </c>
      <c r="N24" s="99">
        <v>0</v>
      </c>
      <c r="O24" s="99">
        <v>0</v>
      </c>
      <c r="P24" s="99">
        <v>119</v>
      </c>
      <c r="Q24" s="99">
        <v>9</v>
      </c>
      <c r="R24" s="99">
        <v>2</v>
      </c>
      <c r="S24" s="99">
        <v>0</v>
      </c>
      <c r="T24" s="99">
        <v>0</v>
      </c>
      <c r="U24" s="99">
        <v>2</v>
      </c>
      <c r="V24" s="99">
        <v>0</v>
      </c>
      <c r="W24" s="99">
        <v>2</v>
      </c>
      <c r="X24" s="99">
        <v>15</v>
      </c>
      <c r="Y24" s="99">
        <v>0</v>
      </c>
      <c r="Z24" s="99">
        <v>12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8</v>
      </c>
      <c r="AG24" s="99">
        <v>0</v>
      </c>
      <c r="AH24" s="99">
        <v>0</v>
      </c>
      <c r="AI24" s="99">
        <v>0</v>
      </c>
      <c r="AJ24" s="99">
        <v>43</v>
      </c>
      <c r="AK24" s="99">
        <v>0</v>
      </c>
      <c r="AL24" s="99">
        <v>3</v>
      </c>
      <c r="AM24" s="99">
        <v>7</v>
      </c>
      <c r="AN24" s="99">
        <v>10</v>
      </c>
      <c r="AO24" s="99">
        <v>5</v>
      </c>
      <c r="AP24" s="99">
        <v>0</v>
      </c>
      <c r="AQ24" s="99">
        <v>0</v>
      </c>
      <c r="AR24" s="99">
        <v>103</v>
      </c>
      <c r="AS24" s="99">
        <v>7</v>
      </c>
      <c r="AT24" s="99">
        <v>81</v>
      </c>
      <c r="AU24" s="99">
        <v>0</v>
      </c>
      <c r="AV24" s="99">
        <v>14</v>
      </c>
      <c r="AW24" s="99">
        <v>1</v>
      </c>
      <c r="AX24" s="99">
        <v>0</v>
      </c>
      <c r="AY24" s="99">
        <v>0</v>
      </c>
      <c r="AZ24" s="99">
        <v>0</v>
      </c>
      <c r="BA24" s="99">
        <v>0</v>
      </c>
      <c r="BB24" s="99">
        <v>0</v>
      </c>
      <c r="BC24" s="99">
        <v>0</v>
      </c>
      <c r="BD24" s="99">
        <v>0</v>
      </c>
      <c r="BE24" s="99">
        <v>0</v>
      </c>
      <c r="BF24" s="99">
        <v>0</v>
      </c>
      <c r="BG24" s="99">
        <v>0</v>
      </c>
      <c r="BH24" s="99">
        <v>0</v>
      </c>
      <c r="BI24" s="100" t="s">
        <v>1981</v>
      </c>
      <c r="BJ24" s="100" t="s">
        <v>1981</v>
      </c>
      <c r="BK24" s="100" t="s">
        <v>1981</v>
      </c>
      <c r="BL24" s="100" t="s">
        <v>1981</v>
      </c>
      <c r="BM24" s="100" t="s">
        <v>1981</v>
      </c>
      <c r="BN24" s="100" t="s">
        <v>1981</v>
      </c>
      <c r="BO24" s="100" t="s">
        <v>1981</v>
      </c>
      <c r="BP24" s="100" t="s">
        <v>1981</v>
      </c>
      <c r="BQ24" s="100" t="s">
        <v>1981</v>
      </c>
      <c r="BR24" s="100" t="s">
        <v>1981</v>
      </c>
      <c r="BS24" s="100" t="s">
        <v>1981</v>
      </c>
      <c r="BT24" s="99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100" t="s">
        <v>1981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100" t="s">
        <v>1981</v>
      </c>
      <c r="CU24" s="101" t="s">
        <v>1981</v>
      </c>
    </row>
    <row r="25" spans="1:99" ht="15.4" customHeight="1">
      <c r="A25" s="114" t="s">
        <v>2248</v>
      </c>
      <c r="B25" s="115" t="s">
        <v>1852</v>
      </c>
      <c r="C25" s="115" t="s">
        <v>1852</v>
      </c>
      <c r="D25" s="102" t="s">
        <v>2249</v>
      </c>
      <c r="E25" s="99">
        <v>11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11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11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>
        <v>0</v>
      </c>
      <c r="BA25" s="99">
        <v>0</v>
      </c>
      <c r="BB25" s="99">
        <v>0</v>
      </c>
      <c r="BC25" s="99">
        <v>0</v>
      </c>
      <c r="BD25" s="99">
        <v>0</v>
      </c>
      <c r="BE25" s="99">
        <v>0</v>
      </c>
      <c r="BF25" s="99">
        <v>0</v>
      </c>
      <c r="BG25" s="99">
        <v>0</v>
      </c>
      <c r="BH25" s="99">
        <v>0</v>
      </c>
      <c r="BI25" s="100" t="s">
        <v>1981</v>
      </c>
      <c r="BJ25" s="100" t="s">
        <v>1981</v>
      </c>
      <c r="BK25" s="100" t="s">
        <v>1981</v>
      </c>
      <c r="BL25" s="100" t="s">
        <v>1981</v>
      </c>
      <c r="BM25" s="100" t="s">
        <v>1981</v>
      </c>
      <c r="BN25" s="100" t="s">
        <v>1981</v>
      </c>
      <c r="BO25" s="100" t="s">
        <v>1981</v>
      </c>
      <c r="BP25" s="100" t="s">
        <v>1981</v>
      </c>
      <c r="BQ25" s="100" t="s">
        <v>1981</v>
      </c>
      <c r="BR25" s="100" t="s">
        <v>1981</v>
      </c>
      <c r="BS25" s="100" t="s">
        <v>1981</v>
      </c>
      <c r="BT25" s="99">
        <v>0</v>
      </c>
      <c r="BU25" s="99">
        <v>0</v>
      </c>
      <c r="BV25" s="99">
        <v>0</v>
      </c>
      <c r="BW25" s="99">
        <v>0</v>
      </c>
      <c r="BX25" s="99">
        <v>0</v>
      </c>
      <c r="BY25" s="99">
        <v>0</v>
      </c>
      <c r="BZ25" s="99">
        <v>0</v>
      </c>
      <c r="CA25" s="99">
        <v>0</v>
      </c>
      <c r="CB25" s="99">
        <v>0</v>
      </c>
      <c r="CC25" s="99">
        <v>0</v>
      </c>
      <c r="CD25" s="99">
        <v>0</v>
      </c>
      <c r="CE25" s="99">
        <v>0</v>
      </c>
      <c r="CF25" s="99">
        <v>0</v>
      </c>
      <c r="CG25" s="99">
        <v>0</v>
      </c>
      <c r="CH25" s="100" t="s">
        <v>1981</v>
      </c>
      <c r="CI25" s="99">
        <v>0</v>
      </c>
      <c r="CJ25" s="99">
        <v>0</v>
      </c>
      <c r="CK25" s="99">
        <v>0</v>
      </c>
      <c r="CL25" s="99">
        <v>0</v>
      </c>
      <c r="CM25" s="99">
        <v>0</v>
      </c>
      <c r="CN25" s="99">
        <v>0</v>
      </c>
      <c r="CO25" s="99">
        <v>0</v>
      </c>
      <c r="CP25" s="99">
        <v>0</v>
      </c>
      <c r="CQ25" s="99">
        <v>0</v>
      </c>
      <c r="CR25" s="99">
        <v>0</v>
      </c>
      <c r="CS25" s="99">
        <v>0</v>
      </c>
      <c r="CT25" s="100" t="s">
        <v>1981</v>
      </c>
      <c r="CU25" s="101" t="s">
        <v>1981</v>
      </c>
    </row>
    <row r="26" spans="1:99" ht="15.4" customHeight="1">
      <c r="A26" s="114" t="s">
        <v>2250</v>
      </c>
      <c r="B26" s="115" t="s">
        <v>1852</v>
      </c>
      <c r="C26" s="115" t="s">
        <v>1852</v>
      </c>
      <c r="D26" s="102" t="s">
        <v>2251</v>
      </c>
      <c r="E26" s="99">
        <v>117</v>
      </c>
      <c r="F26" s="99">
        <v>56</v>
      </c>
      <c r="G26" s="99">
        <v>37</v>
      </c>
      <c r="H26" s="99">
        <v>0</v>
      </c>
      <c r="I26" s="99">
        <v>19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39</v>
      </c>
      <c r="Q26" s="99">
        <v>4</v>
      </c>
      <c r="R26" s="99">
        <v>2</v>
      </c>
      <c r="S26" s="99">
        <v>0</v>
      </c>
      <c r="T26" s="99">
        <v>0</v>
      </c>
      <c r="U26" s="99">
        <v>2</v>
      </c>
      <c r="V26" s="99">
        <v>2</v>
      </c>
      <c r="W26" s="99">
        <v>2</v>
      </c>
      <c r="X26" s="99">
        <v>0</v>
      </c>
      <c r="Y26" s="99">
        <v>4</v>
      </c>
      <c r="Z26" s="99">
        <v>6</v>
      </c>
      <c r="AA26" s="99">
        <v>0</v>
      </c>
      <c r="AB26" s="99">
        <v>10</v>
      </c>
      <c r="AC26" s="99">
        <v>0</v>
      </c>
      <c r="AD26" s="99">
        <v>0</v>
      </c>
      <c r="AE26" s="99">
        <v>0</v>
      </c>
      <c r="AF26" s="99">
        <v>1</v>
      </c>
      <c r="AG26" s="99">
        <v>0</v>
      </c>
      <c r="AH26" s="99">
        <v>0</v>
      </c>
      <c r="AI26" s="99">
        <v>0</v>
      </c>
      <c r="AJ26" s="99">
        <v>2</v>
      </c>
      <c r="AK26" s="99">
        <v>0</v>
      </c>
      <c r="AL26" s="99">
        <v>1</v>
      </c>
      <c r="AM26" s="99">
        <v>0</v>
      </c>
      <c r="AN26" s="99">
        <v>2</v>
      </c>
      <c r="AO26" s="99">
        <v>0</v>
      </c>
      <c r="AP26" s="99">
        <v>0</v>
      </c>
      <c r="AQ26" s="99">
        <v>0</v>
      </c>
      <c r="AR26" s="99">
        <v>15</v>
      </c>
      <c r="AS26" s="99">
        <v>0</v>
      </c>
      <c r="AT26" s="99">
        <v>15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  <c r="BA26" s="99">
        <v>0</v>
      </c>
      <c r="BB26" s="99">
        <v>0</v>
      </c>
      <c r="BC26" s="99">
        <v>0</v>
      </c>
      <c r="BD26" s="99">
        <v>0</v>
      </c>
      <c r="BE26" s="99">
        <v>0</v>
      </c>
      <c r="BF26" s="99">
        <v>0</v>
      </c>
      <c r="BG26" s="99">
        <v>0</v>
      </c>
      <c r="BH26" s="99">
        <v>0</v>
      </c>
      <c r="BI26" s="100" t="s">
        <v>1981</v>
      </c>
      <c r="BJ26" s="100" t="s">
        <v>1981</v>
      </c>
      <c r="BK26" s="100" t="s">
        <v>1981</v>
      </c>
      <c r="BL26" s="100" t="s">
        <v>1981</v>
      </c>
      <c r="BM26" s="100" t="s">
        <v>1981</v>
      </c>
      <c r="BN26" s="100" t="s">
        <v>1981</v>
      </c>
      <c r="BO26" s="100" t="s">
        <v>1981</v>
      </c>
      <c r="BP26" s="100" t="s">
        <v>1981</v>
      </c>
      <c r="BQ26" s="100" t="s">
        <v>1981</v>
      </c>
      <c r="BR26" s="100" t="s">
        <v>1981</v>
      </c>
      <c r="BS26" s="100" t="s">
        <v>1981</v>
      </c>
      <c r="BT26" s="99">
        <v>7</v>
      </c>
      <c r="BU26" s="99">
        <v>0</v>
      </c>
      <c r="BV26" s="99">
        <v>7</v>
      </c>
      <c r="BW26" s="99">
        <v>0</v>
      </c>
      <c r="BX26" s="99">
        <v>0</v>
      </c>
      <c r="BY26" s="99">
        <v>0</v>
      </c>
      <c r="BZ26" s="99">
        <v>0</v>
      </c>
      <c r="CA26" s="99">
        <v>0</v>
      </c>
      <c r="CB26" s="99">
        <v>0</v>
      </c>
      <c r="CC26" s="99">
        <v>0</v>
      </c>
      <c r="CD26" s="99">
        <v>0</v>
      </c>
      <c r="CE26" s="99">
        <v>0</v>
      </c>
      <c r="CF26" s="99">
        <v>0</v>
      </c>
      <c r="CG26" s="99">
        <v>0</v>
      </c>
      <c r="CH26" s="100" t="s">
        <v>1981</v>
      </c>
      <c r="CI26" s="99">
        <v>0</v>
      </c>
      <c r="CJ26" s="99">
        <v>0</v>
      </c>
      <c r="CK26" s="99">
        <v>0</v>
      </c>
      <c r="CL26" s="99">
        <v>0</v>
      </c>
      <c r="CM26" s="99">
        <v>0</v>
      </c>
      <c r="CN26" s="99">
        <v>0</v>
      </c>
      <c r="CO26" s="99">
        <v>0</v>
      </c>
      <c r="CP26" s="99">
        <v>0</v>
      </c>
      <c r="CQ26" s="99">
        <v>0</v>
      </c>
      <c r="CR26" s="99">
        <v>0</v>
      </c>
      <c r="CS26" s="99">
        <v>0</v>
      </c>
      <c r="CT26" s="100" t="s">
        <v>1981</v>
      </c>
      <c r="CU26" s="101" t="s">
        <v>1981</v>
      </c>
    </row>
    <row r="27" spans="1:99" ht="15.4" customHeight="1">
      <c r="A27" s="114" t="s">
        <v>2252</v>
      </c>
      <c r="B27" s="115" t="s">
        <v>1852</v>
      </c>
      <c r="C27" s="115" t="s">
        <v>1852</v>
      </c>
      <c r="D27" s="102" t="s">
        <v>2253</v>
      </c>
      <c r="E27" s="99">
        <v>265</v>
      </c>
      <c r="F27" s="99">
        <v>183</v>
      </c>
      <c r="G27" s="99">
        <v>77</v>
      </c>
      <c r="H27" s="99">
        <v>54</v>
      </c>
      <c r="I27" s="99">
        <v>35</v>
      </c>
      <c r="J27" s="99">
        <v>1</v>
      </c>
      <c r="K27" s="99">
        <v>0</v>
      </c>
      <c r="L27" s="99">
        <v>15</v>
      </c>
      <c r="M27" s="99">
        <v>0</v>
      </c>
      <c r="N27" s="99">
        <v>0</v>
      </c>
      <c r="O27" s="99">
        <v>0</v>
      </c>
      <c r="P27" s="99">
        <v>44</v>
      </c>
      <c r="Q27" s="99">
        <v>12</v>
      </c>
      <c r="R27" s="99">
        <v>3</v>
      </c>
      <c r="S27" s="99">
        <v>0</v>
      </c>
      <c r="T27" s="99">
        <v>0</v>
      </c>
      <c r="U27" s="99">
        <v>0</v>
      </c>
      <c r="V27" s="99">
        <v>0</v>
      </c>
      <c r="W27" s="99">
        <v>1</v>
      </c>
      <c r="X27" s="99">
        <v>0</v>
      </c>
      <c r="Y27" s="99">
        <v>0</v>
      </c>
      <c r="Z27" s="99">
        <v>1</v>
      </c>
      <c r="AA27" s="99">
        <v>0</v>
      </c>
      <c r="AB27" s="99">
        <v>0</v>
      </c>
      <c r="AC27" s="99">
        <v>0</v>
      </c>
      <c r="AD27" s="99">
        <v>0</v>
      </c>
      <c r="AE27" s="99">
        <v>2</v>
      </c>
      <c r="AF27" s="99">
        <v>1</v>
      </c>
      <c r="AG27" s="99">
        <v>0</v>
      </c>
      <c r="AH27" s="99">
        <v>0</v>
      </c>
      <c r="AI27" s="99">
        <v>0</v>
      </c>
      <c r="AJ27" s="99">
        <v>13</v>
      </c>
      <c r="AK27" s="99">
        <v>0</v>
      </c>
      <c r="AL27" s="99">
        <v>2</v>
      </c>
      <c r="AM27" s="99">
        <v>3</v>
      </c>
      <c r="AN27" s="99">
        <v>5</v>
      </c>
      <c r="AO27" s="99">
        <v>0</v>
      </c>
      <c r="AP27" s="99">
        <v>0</v>
      </c>
      <c r="AQ27" s="99">
        <v>0</v>
      </c>
      <c r="AR27" s="99">
        <v>39</v>
      </c>
      <c r="AS27" s="99">
        <v>7</v>
      </c>
      <c r="AT27" s="99">
        <v>31</v>
      </c>
      <c r="AU27" s="99">
        <v>0</v>
      </c>
      <c r="AV27" s="99">
        <v>0</v>
      </c>
      <c r="AW27" s="99">
        <v>0</v>
      </c>
      <c r="AX27" s="99">
        <v>0</v>
      </c>
      <c r="AY27" s="99">
        <v>0</v>
      </c>
      <c r="AZ27" s="99">
        <v>0</v>
      </c>
      <c r="BA27" s="99">
        <v>0</v>
      </c>
      <c r="BB27" s="99">
        <v>0</v>
      </c>
      <c r="BC27" s="99">
        <v>0</v>
      </c>
      <c r="BD27" s="99">
        <v>0</v>
      </c>
      <c r="BE27" s="99">
        <v>0</v>
      </c>
      <c r="BF27" s="99">
        <v>0</v>
      </c>
      <c r="BG27" s="99">
        <v>0</v>
      </c>
      <c r="BH27" s="99">
        <v>0</v>
      </c>
      <c r="BI27" s="100" t="s">
        <v>1981</v>
      </c>
      <c r="BJ27" s="100" t="s">
        <v>1981</v>
      </c>
      <c r="BK27" s="100" t="s">
        <v>1981</v>
      </c>
      <c r="BL27" s="100" t="s">
        <v>1981</v>
      </c>
      <c r="BM27" s="100" t="s">
        <v>1981</v>
      </c>
      <c r="BN27" s="100" t="s">
        <v>1981</v>
      </c>
      <c r="BO27" s="100" t="s">
        <v>1981</v>
      </c>
      <c r="BP27" s="100" t="s">
        <v>1981</v>
      </c>
      <c r="BQ27" s="100" t="s">
        <v>1981</v>
      </c>
      <c r="BR27" s="100" t="s">
        <v>1981</v>
      </c>
      <c r="BS27" s="100" t="s">
        <v>1981</v>
      </c>
      <c r="BT27" s="99">
        <v>0</v>
      </c>
      <c r="BU27" s="99">
        <v>0</v>
      </c>
      <c r="BV27" s="99">
        <v>0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>
        <v>0</v>
      </c>
      <c r="CC27" s="99">
        <v>0</v>
      </c>
      <c r="CD27" s="99">
        <v>0</v>
      </c>
      <c r="CE27" s="99">
        <v>0</v>
      </c>
      <c r="CF27" s="99">
        <v>0</v>
      </c>
      <c r="CG27" s="99">
        <v>0</v>
      </c>
      <c r="CH27" s="100" t="s">
        <v>1981</v>
      </c>
      <c r="CI27" s="99">
        <v>0</v>
      </c>
      <c r="CJ27" s="99">
        <v>0</v>
      </c>
      <c r="CK27" s="99">
        <v>0</v>
      </c>
      <c r="CL27" s="99">
        <v>0</v>
      </c>
      <c r="CM27" s="99">
        <v>0</v>
      </c>
      <c r="CN27" s="99">
        <v>0</v>
      </c>
      <c r="CO27" s="99">
        <v>0</v>
      </c>
      <c r="CP27" s="99">
        <v>0</v>
      </c>
      <c r="CQ27" s="99">
        <v>0</v>
      </c>
      <c r="CR27" s="99">
        <v>0</v>
      </c>
      <c r="CS27" s="99">
        <v>0</v>
      </c>
      <c r="CT27" s="100" t="s">
        <v>1981</v>
      </c>
      <c r="CU27" s="101" t="s">
        <v>1981</v>
      </c>
    </row>
    <row r="28" spans="1:99" ht="15.4" customHeight="1">
      <c r="A28" s="114" t="s">
        <v>2254</v>
      </c>
      <c r="B28" s="115" t="s">
        <v>1852</v>
      </c>
      <c r="C28" s="115" t="s">
        <v>1852</v>
      </c>
      <c r="D28" s="102" t="s">
        <v>2226</v>
      </c>
      <c r="E28" s="99">
        <v>247</v>
      </c>
      <c r="F28" s="99">
        <v>183</v>
      </c>
      <c r="G28" s="99">
        <v>77</v>
      </c>
      <c r="H28" s="99">
        <v>54</v>
      </c>
      <c r="I28" s="99">
        <v>35</v>
      </c>
      <c r="J28" s="99">
        <v>1</v>
      </c>
      <c r="K28" s="99">
        <v>0</v>
      </c>
      <c r="L28" s="99">
        <v>15</v>
      </c>
      <c r="M28" s="99">
        <v>0</v>
      </c>
      <c r="N28" s="99">
        <v>0</v>
      </c>
      <c r="O28" s="99">
        <v>0</v>
      </c>
      <c r="P28" s="99">
        <v>25</v>
      </c>
      <c r="Q28" s="99">
        <v>6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1</v>
      </c>
      <c r="X28" s="99">
        <v>0</v>
      </c>
      <c r="Y28" s="99">
        <v>0</v>
      </c>
      <c r="Z28" s="99">
        <v>1</v>
      </c>
      <c r="AA28" s="99">
        <v>0</v>
      </c>
      <c r="AB28" s="99">
        <v>0</v>
      </c>
      <c r="AC28" s="99">
        <v>0</v>
      </c>
      <c r="AD28" s="99">
        <v>0</v>
      </c>
      <c r="AE28" s="99">
        <v>2</v>
      </c>
      <c r="AF28" s="99">
        <v>1</v>
      </c>
      <c r="AG28" s="99">
        <v>0</v>
      </c>
      <c r="AH28" s="99">
        <v>0</v>
      </c>
      <c r="AI28" s="99">
        <v>0</v>
      </c>
      <c r="AJ28" s="99">
        <v>4</v>
      </c>
      <c r="AK28" s="99">
        <v>0</v>
      </c>
      <c r="AL28" s="99">
        <v>2</v>
      </c>
      <c r="AM28" s="99">
        <v>3</v>
      </c>
      <c r="AN28" s="99">
        <v>5</v>
      </c>
      <c r="AO28" s="99">
        <v>0</v>
      </c>
      <c r="AP28" s="99">
        <v>0</v>
      </c>
      <c r="AQ28" s="99">
        <v>0</v>
      </c>
      <c r="AR28" s="99">
        <v>39</v>
      </c>
      <c r="AS28" s="99">
        <v>7</v>
      </c>
      <c r="AT28" s="99">
        <v>31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0</v>
      </c>
      <c r="BB28" s="99">
        <v>0</v>
      </c>
      <c r="BC28" s="99">
        <v>0</v>
      </c>
      <c r="BD28" s="99">
        <v>0</v>
      </c>
      <c r="BE28" s="99">
        <v>0</v>
      </c>
      <c r="BF28" s="99">
        <v>0</v>
      </c>
      <c r="BG28" s="99">
        <v>0</v>
      </c>
      <c r="BH28" s="99">
        <v>0</v>
      </c>
      <c r="BI28" s="100" t="s">
        <v>1981</v>
      </c>
      <c r="BJ28" s="100" t="s">
        <v>1981</v>
      </c>
      <c r="BK28" s="100" t="s">
        <v>1981</v>
      </c>
      <c r="BL28" s="100" t="s">
        <v>1981</v>
      </c>
      <c r="BM28" s="100" t="s">
        <v>1981</v>
      </c>
      <c r="BN28" s="100" t="s">
        <v>1981</v>
      </c>
      <c r="BO28" s="100" t="s">
        <v>1981</v>
      </c>
      <c r="BP28" s="100" t="s">
        <v>1981</v>
      </c>
      <c r="BQ28" s="100" t="s">
        <v>1981</v>
      </c>
      <c r="BR28" s="100" t="s">
        <v>1981</v>
      </c>
      <c r="BS28" s="100" t="s">
        <v>1981</v>
      </c>
      <c r="BT28" s="99">
        <v>0</v>
      </c>
      <c r="BU28" s="99">
        <v>0</v>
      </c>
      <c r="BV28" s="99">
        <v>0</v>
      </c>
      <c r="BW28" s="99">
        <v>0</v>
      </c>
      <c r="BX28" s="99">
        <v>0</v>
      </c>
      <c r="BY28" s="99">
        <v>0</v>
      </c>
      <c r="BZ28" s="99">
        <v>0</v>
      </c>
      <c r="CA28" s="99">
        <v>0</v>
      </c>
      <c r="CB28" s="99">
        <v>0</v>
      </c>
      <c r="CC28" s="99">
        <v>0</v>
      </c>
      <c r="CD28" s="99">
        <v>0</v>
      </c>
      <c r="CE28" s="99">
        <v>0</v>
      </c>
      <c r="CF28" s="99">
        <v>0</v>
      </c>
      <c r="CG28" s="99">
        <v>0</v>
      </c>
      <c r="CH28" s="100" t="s">
        <v>1981</v>
      </c>
      <c r="CI28" s="99">
        <v>0</v>
      </c>
      <c r="CJ28" s="99">
        <v>0</v>
      </c>
      <c r="CK28" s="99">
        <v>0</v>
      </c>
      <c r="CL28" s="99">
        <v>0</v>
      </c>
      <c r="CM28" s="99">
        <v>0</v>
      </c>
      <c r="CN28" s="99">
        <v>0</v>
      </c>
      <c r="CO28" s="99">
        <v>0</v>
      </c>
      <c r="CP28" s="99">
        <v>0</v>
      </c>
      <c r="CQ28" s="99">
        <v>0</v>
      </c>
      <c r="CR28" s="99">
        <v>0</v>
      </c>
      <c r="CS28" s="99">
        <v>0</v>
      </c>
      <c r="CT28" s="100" t="s">
        <v>1981</v>
      </c>
      <c r="CU28" s="101" t="s">
        <v>1981</v>
      </c>
    </row>
    <row r="29" spans="1:99" ht="15.4" customHeight="1">
      <c r="A29" s="114" t="s">
        <v>2255</v>
      </c>
      <c r="B29" s="115" t="s">
        <v>1852</v>
      </c>
      <c r="C29" s="115" t="s">
        <v>1852</v>
      </c>
      <c r="D29" s="102" t="s">
        <v>2256</v>
      </c>
      <c r="E29" s="99">
        <v>6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6</v>
      </c>
      <c r="Q29" s="99">
        <v>6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0</v>
      </c>
      <c r="AM29" s="99">
        <v>0</v>
      </c>
      <c r="AN29" s="99">
        <v>0</v>
      </c>
      <c r="AO29" s="99">
        <v>0</v>
      </c>
      <c r="AP29" s="99">
        <v>0</v>
      </c>
      <c r="AQ29" s="99">
        <v>0</v>
      </c>
      <c r="AR29" s="99">
        <v>0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>
        <v>0</v>
      </c>
      <c r="BA29" s="99">
        <v>0</v>
      </c>
      <c r="BB29" s="99">
        <v>0</v>
      </c>
      <c r="BC29" s="99">
        <v>0</v>
      </c>
      <c r="BD29" s="99">
        <v>0</v>
      </c>
      <c r="BE29" s="99">
        <v>0</v>
      </c>
      <c r="BF29" s="99">
        <v>0</v>
      </c>
      <c r="BG29" s="99">
        <v>0</v>
      </c>
      <c r="BH29" s="99">
        <v>0</v>
      </c>
      <c r="BI29" s="100" t="s">
        <v>1981</v>
      </c>
      <c r="BJ29" s="100" t="s">
        <v>1981</v>
      </c>
      <c r="BK29" s="100" t="s">
        <v>1981</v>
      </c>
      <c r="BL29" s="100" t="s">
        <v>1981</v>
      </c>
      <c r="BM29" s="100" t="s">
        <v>1981</v>
      </c>
      <c r="BN29" s="100" t="s">
        <v>1981</v>
      </c>
      <c r="BO29" s="100" t="s">
        <v>1981</v>
      </c>
      <c r="BP29" s="100" t="s">
        <v>1981</v>
      </c>
      <c r="BQ29" s="100" t="s">
        <v>1981</v>
      </c>
      <c r="BR29" s="100" t="s">
        <v>1981</v>
      </c>
      <c r="BS29" s="100" t="s">
        <v>1981</v>
      </c>
      <c r="BT29" s="99">
        <v>0</v>
      </c>
      <c r="BU29" s="99">
        <v>0</v>
      </c>
      <c r="BV29" s="99">
        <v>0</v>
      </c>
      <c r="BW29" s="99">
        <v>0</v>
      </c>
      <c r="BX29" s="99">
        <v>0</v>
      </c>
      <c r="BY29" s="99">
        <v>0</v>
      </c>
      <c r="BZ29" s="99">
        <v>0</v>
      </c>
      <c r="CA29" s="99">
        <v>0</v>
      </c>
      <c r="CB29" s="99">
        <v>0</v>
      </c>
      <c r="CC29" s="99">
        <v>0</v>
      </c>
      <c r="CD29" s="99">
        <v>0</v>
      </c>
      <c r="CE29" s="99">
        <v>0</v>
      </c>
      <c r="CF29" s="99">
        <v>0</v>
      </c>
      <c r="CG29" s="99">
        <v>0</v>
      </c>
      <c r="CH29" s="100" t="s">
        <v>1981</v>
      </c>
      <c r="CI29" s="99">
        <v>0</v>
      </c>
      <c r="CJ29" s="99">
        <v>0</v>
      </c>
      <c r="CK29" s="99">
        <v>0</v>
      </c>
      <c r="CL29" s="99">
        <v>0</v>
      </c>
      <c r="CM29" s="99">
        <v>0</v>
      </c>
      <c r="CN29" s="99">
        <v>0</v>
      </c>
      <c r="CO29" s="99">
        <v>0</v>
      </c>
      <c r="CP29" s="99">
        <v>0</v>
      </c>
      <c r="CQ29" s="99">
        <v>0</v>
      </c>
      <c r="CR29" s="99">
        <v>0</v>
      </c>
      <c r="CS29" s="99">
        <v>0</v>
      </c>
      <c r="CT29" s="100" t="s">
        <v>1981</v>
      </c>
      <c r="CU29" s="101" t="s">
        <v>1981</v>
      </c>
    </row>
    <row r="30" spans="1:99" ht="15.4" customHeight="1">
      <c r="A30" s="114" t="s">
        <v>2257</v>
      </c>
      <c r="B30" s="115" t="s">
        <v>1852</v>
      </c>
      <c r="C30" s="115" t="s">
        <v>1852</v>
      </c>
      <c r="D30" s="102" t="s">
        <v>2258</v>
      </c>
      <c r="E30" s="99">
        <v>1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1</v>
      </c>
      <c r="Q30" s="99">
        <v>0</v>
      </c>
      <c r="R30" s="99">
        <v>1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0</v>
      </c>
      <c r="AQ30" s="99">
        <v>0</v>
      </c>
      <c r="AR30" s="99">
        <v>0</v>
      </c>
      <c r="AS30" s="99">
        <v>0</v>
      </c>
      <c r="AT30" s="99">
        <v>0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0</v>
      </c>
      <c r="BA30" s="99">
        <v>0</v>
      </c>
      <c r="BB30" s="99">
        <v>0</v>
      </c>
      <c r="BC30" s="99">
        <v>0</v>
      </c>
      <c r="BD30" s="99">
        <v>0</v>
      </c>
      <c r="BE30" s="99">
        <v>0</v>
      </c>
      <c r="BF30" s="99">
        <v>0</v>
      </c>
      <c r="BG30" s="99">
        <v>0</v>
      </c>
      <c r="BH30" s="99">
        <v>0</v>
      </c>
      <c r="BI30" s="100" t="s">
        <v>1981</v>
      </c>
      <c r="BJ30" s="100" t="s">
        <v>1981</v>
      </c>
      <c r="BK30" s="100" t="s">
        <v>1981</v>
      </c>
      <c r="BL30" s="100" t="s">
        <v>1981</v>
      </c>
      <c r="BM30" s="100" t="s">
        <v>1981</v>
      </c>
      <c r="BN30" s="100" t="s">
        <v>1981</v>
      </c>
      <c r="BO30" s="100" t="s">
        <v>1981</v>
      </c>
      <c r="BP30" s="100" t="s">
        <v>1981</v>
      </c>
      <c r="BQ30" s="100" t="s">
        <v>1981</v>
      </c>
      <c r="BR30" s="100" t="s">
        <v>1981</v>
      </c>
      <c r="BS30" s="100" t="s">
        <v>1981</v>
      </c>
      <c r="BT30" s="99">
        <v>0</v>
      </c>
      <c r="BU30" s="99">
        <v>0</v>
      </c>
      <c r="BV30" s="99">
        <v>0</v>
      </c>
      <c r="BW30" s="99">
        <v>0</v>
      </c>
      <c r="BX30" s="99">
        <v>0</v>
      </c>
      <c r="BY30" s="99">
        <v>0</v>
      </c>
      <c r="BZ30" s="99">
        <v>0</v>
      </c>
      <c r="CA30" s="99">
        <v>0</v>
      </c>
      <c r="CB30" s="99">
        <v>0</v>
      </c>
      <c r="CC30" s="99">
        <v>0</v>
      </c>
      <c r="CD30" s="99">
        <v>0</v>
      </c>
      <c r="CE30" s="99">
        <v>0</v>
      </c>
      <c r="CF30" s="99">
        <v>0</v>
      </c>
      <c r="CG30" s="99">
        <v>0</v>
      </c>
      <c r="CH30" s="100" t="s">
        <v>1981</v>
      </c>
      <c r="CI30" s="99">
        <v>0</v>
      </c>
      <c r="CJ30" s="99">
        <v>0</v>
      </c>
      <c r="CK30" s="99">
        <v>0</v>
      </c>
      <c r="CL30" s="99">
        <v>0</v>
      </c>
      <c r="CM30" s="99">
        <v>0</v>
      </c>
      <c r="CN30" s="99">
        <v>0</v>
      </c>
      <c r="CO30" s="99">
        <v>0</v>
      </c>
      <c r="CP30" s="99">
        <v>0</v>
      </c>
      <c r="CQ30" s="99">
        <v>0</v>
      </c>
      <c r="CR30" s="99">
        <v>0</v>
      </c>
      <c r="CS30" s="99">
        <v>0</v>
      </c>
      <c r="CT30" s="100" t="s">
        <v>1981</v>
      </c>
      <c r="CU30" s="101" t="s">
        <v>1981</v>
      </c>
    </row>
    <row r="31" spans="1:99" ht="15.4" customHeight="1">
      <c r="A31" s="114" t="s">
        <v>2259</v>
      </c>
      <c r="B31" s="115" t="s">
        <v>1852</v>
      </c>
      <c r="C31" s="115" t="s">
        <v>1852</v>
      </c>
      <c r="D31" s="102" t="s">
        <v>2260</v>
      </c>
      <c r="E31" s="99">
        <v>12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12</v>
      </c>
      <c r="Q31" s="99">
        <v>0</v>
      </c>
      <c r="R31" s="99">
        <v>2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9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>
        <v>0</v>
      </c>
      <c r="AR31" s="99">
        <v>0</v>
      </c>
      <c r="AS31" s="99">
        <v>0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>
        <v>0</v>
      </c>
      <c r="BA31" s="99">
        <v>0</v>
      </c>
      <c r="BB31" s="99">
        <v>0</v>
      </c>
      <c r="BC31" s="99">
        <v>0</v>
      </c>
      <c r="BD31" s="99">
        <v>0</v>
      </c>
      <c r="BE31" s="99">
        <v>0</v>
      </c>
      <c r="BF31" s="99">
        <v>0</v>
      </c>
      <c r="BG31" s="99">
        <v>0</v>
      </c>
      <c r="BH31" s="99">
        <v>0</v>
      </c>
      <c r="BI31" s="100" t="s">
        <v>1981</v>
      </c>
      <c r="BJ31" s="100" t="s">
        <v>1981</v>
      </c>
      <c r="BK31" s="100" t="s">
        <v>1981</v>
      </c>
      <c r="BL31" s="100" t="s">
        <v>1981</v>
      </c>
      <c r="BM31" s="100" t="s">
        <v>1981</v>
      </c>
      <c r="BN31" s="100" t="s">
        <v>1981</v>
      </c>
      <c r="BO31" s="100" t="s">
        <v>1981</v>
      </c>
      <c r="BP31" s="100" t="s">
        <v>1981</v>
      </c>
      <c r="BQ31" s="100" t="s">
        <v>1981</v>
      </c>
      <c r="BR31" s="100" t="s">
        <v>1981</v>
      </c>
      <c r="BS31" s="100" t="s">
        <v>1981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99">
        <v>0</v>
      </c>
      <c r="CF31" s="99">
        <v>0</v>
      </c>
      <c r="CG31" s="99">
        <v>0</v>
      </c>
      <c r="CH31" s="100" t="s">
        <v>1981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99">
        <v>0</v>
      </c>
      <c r="CR31" s="99">
        <v>0</v>
      </c>
      <c r="CS31" s="99">
        <v>0</v>
      </c>
      <c r="CT31" s="100" t="s">
        <v>1981</v>
      </c>
      <c r="CU31" s="101" t="s">
        <v>1981</v>
      </c>
    </row>
    <row r="32" spans="1:99" ht="15.4" customHeight="1">
      <c r="A32" s="114" t="s">
        <v>2261</v>
      </c>
      <c r="B32" s="115" t="s">
        <v>1852</v>
      </c>
      <c r="C32" s="115" t="s">
        <v>1852</v>
      </c>
      <c r="D32" s="102" t="s">
        <v>2262</v>
      </c>
      <c r="E32" s="99">
        <v>883</v>
      </c>
      <c r="F32" s="99">
        <v>519</v>
      </c>
      <c r="G32" s="99">
        <v>273</v>
      </c>
      <c r="H32" s="99">
        <v>169</v>
      </c>
      <c r="I32" s="99">
        <v>0</v>
      </c>
      <c r="J32" s="99">
        <v>23</v>
      </c>
      <c r="K32" s="99">
        <v>0</v>
      </c>
      <c r="L32" s="99">
        <v>0</v>
      </c>
      <c r="M32" s="99">
        <v>0</v>
      </c>
      <c r="N32" s="99">
        <v>0</v>
      </c>
      <c r="O32" s="99">
        <v>55</v>
      </c>
      <c r="P32" s="99">
        <v>222</v>
      </c>
      <c r="Q32" s="99">
        <v>22</v>
      </c>
      <c r="R32" s="99">
        <v>4</v>
      </c>
      <c r="S32" s="99">
        <v>3</v>
      </c>
      <c r="T32" s="99">
        <v>0</v>
      </c>
      <c r="U32" s="99">
        <v>2</v>
      </c>
      <c r="V32" s="99">
        <v>4</v>
      </c>
      <c r="W32" s="99">
        <v>13</v>
      </c>
      <c r="X32" s="99">
        <v>5</v>
      </c>
      <c r="Y32" s="99">
        <v>0</v>
      </c>
      <c r="Z32" s="99">
        <v>35</v>
      </c>
      <c r="AA32" s="99">
        <v>0</v>
      </c>
      <c r="AB32" s="99">
        <v>32</v>
      </c>
      <c r="AC32" s="99">
        <v>7</v>
      </c>
      <c r="AD32" s="99">
        <v>0</v>
      </c>
      <c r="AE32" s="99">
        <v>0</v>
      </c>
      <c r="AF32" s="99">
        <v>18</v>
      </c>
      <c r="AG32" s="99">
        <v>0</v>
      </c>
      <c r="AH32" s="99">
        <v>0</v>
      </c>
      <c r="AI32" s="99">
        <v>0</v>
      </c>
      <c r="AJ32" s="99">
        <v>7</v>
      </c>
      <c r="AK32" s="99">
        <v>0</v>
      </c>
      <c r="AL32" s="99">
        <v>6</v>
      </c>
      <c r="AM32" s="99">
        <v>23</v>
      </c>
      <c r="AN32" s="99">
        <v>25</v>
      </c>
      <c r="AO32" s="99">
        <v>0</v>
      </c>
      <c r="AP32" s="99">
        <v>0</v>
      </c>
      <c r="AQ32" s="99">
        <v>15</v>
      </c>
      <c r="AR32" s="99">
        <v>141</v>
      </c>
      <c r="AS32" s="99">
        <v>0</v>
      </c>
      <c r="AT32" s="99">
        <v>71</v>
      </c>
      <c r="AU32" s="99">
        <v>0</v>
      </c>
      <c r="AV32" s="99">
        <v>18</v>
      </c>
      <c r="AW32" s="99">
        <v>0</v>
      </c>
      <c r="AX32" s="99">
        <v>0</v>
      </c>
      <c r="AY32" s="99">
        <v>0</v>
      </c>
      <c r="AZ32" s="99">
        <v>0</v>
      </c>
      <c r="BA32" s="99">
        <v>0</v>
      </c>
      <c r="BB32" s="99">
        <v>0</v>
      </c>
      <c r="BC32" s="99">
        <v>51</v>
      </c>
      <c r="BD32" s="99">
        <v>0</v>
      </c>
      <c r="BE32" s="99">
        <v>0</v>
      </c>
      <c r="BF32" s="99">
        <v>0</v>
      </c>
      <c r="BG32" s="99">
        <v>0</v>
      </c>
      <c r="BH32" s="99">
        <v>1</v>
      </c>
      <c r="BI32" s="100" t="s">
        <v>1981</v>
      </c>
      <c r="BJ32" s="100" t="s">
        <v>1981</v>
      </c>
      <c r="BK32" s="100" t="s">
        <v>1981</v>
      </c>
      <c r="BL32" s="100" t="s">
        <v>1981</v>
      </c>
      <c r="BM32" s="100" t="s">
        <v>1981</v>
      </c>
      <c r="BN32" s="100" t="s">
        <v>1981</v>
      </c>
      <c r="BO32" s="100" t="s">
        <v>1981</v>
      </c>
      <c r="BP32" s="100" t="s">
        <v>1981</v>
      </c>
      <c r="BQ32" s="100" t="s">
        <v>1981</v>
      </c>
      <c r="BR32" s="100" t="s">
        <v>1981</v>
      </c>
      <c r="BS32" s="100" t="s">
        <v>1981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</v>
      </c>
      <c r="CA32" s="99">
        <v>0</v>
      </c>
      <c r="CB32" s="99">
        <v>0</v>
      </c>
      <c r="CC32" s="99">
        <v>0</v>
      </c>
      <c r="CD32" s="99">
        <v>0</v>
      </c>
      <c r="CE32" s="99">
        <v>0</v>
      </c>
      <c r="CF32" s="99">
        <v>0</v>
      </c>
      <c r="CG32" s="99">
        <v>0</v>
      </c>
      <c r="CH32" s="100" t="s">
        <v>1981</v>
      </c>
      <c r="CI32" s="99">
        <v>0</v>
      </c>
      <c r="CJ32" s="99">
        <v>0</v>
      </c>
      <c r="CK32" s="99">
        <v>0</v>
      </c>
      <c r="CL32" s="99">
        <v>0</v>
      </c>
      <c r="CM32" s="99">
        <v>0</v>
      </c>
      <c r="CN32" s="99">
        <v>0</v>
      </c>
      <c r="CO32" s="99">
        <v>0</v>
      </c>
      <c r="CP32" s="99">
        <v>0</v>
      </c>
      <c r="CQ32" s="99">
        <v>0</v>
      </c>
      <c r="CR32" s="99">
        <v>0</v>
      </c>
      <c r="CS32" s="99">
        <v>0</v>
      </c>
      <c r="CT32" s="100" t="s">
        <v>1981</v>
      </c>
      <c r="CU32" s="101" t="s">
        <v>1981</v>
      </c>
    </row>
    <row r="33" spans="1:99" ht="15.4" customHeight="1">
      <c r="A33" s="114" t="s">
        <v>2263</v>
      </c>
      <c r="B33" s="115" t="s">
        <v>1852</v>
      </c>
      <c r="C33" s="115" t="s">
        <v>1852</v>
      </c>
      <c r="D33" s="102" t="s">
        <v>2226</v>
      </c>
      <c r="E33" s="99">
        <v>883</v>
      </c>
      <c r="F33" s="99">
        <v>519</v>
      </c>
      <c r="G33" s="99">
        <v>273</v>
      </c>
      <c r="H33" s="99">
        <v>169</v>
      </c>
      <c r="I33" s="99">
        <v>0</v>
      </c>
      <c r="J33" s="99">
        <v>23</v>
      </c>
      <c r="K33" s="99">
        <v>0</v>
      </c>
      <c r="L33" s="99">
        <v>0</v>
      </c>
      <c r="M33" s="99">
        <v>0</v>
      </c>
      <c r="N33" s="99">
        <v>0</v>
      </c>
      <c r="O33" s="99">
        <v>55</v>
      </c>
      <c r="P33" s="99">
        <v>222</v>
      </c>
      <c r="Q33" s="99">
        <v>22</v>
      </c>
      <c r="R33" s="99">
        <v>4</v>
      </c>
      <c r="S33" s="99">
        <v>3</v>
      </c>
      <c r="T33" s="99">
        <v>0</v>
      </c>
      <c r="U33" s="99">
        <v>2</v>
      </c>
      <c r="V33" s="99">
        <v>4</v>
      </c>
      <c r="W33" s="99">
        <v>13</v>
      </c>
      <c r="X33" s="99">
        <v>5</v>
      </c>
      <c r="Y33" s="99">
        <v>0</v>
      </c>
      <c r="Z33" s="99">
        <v>35</v>
      </c>
      <c r="AA33" s="99">
        <v>0</v>
      </c>
      <c r="AB33" s="99">
        <v>32</v>
      </c>
      <c r="AC33" s="99">
        <v>7</v>
      </c>
      <c r="AD33" s="99">
        <v>0</v>
      </c>
      <c r="AE33" s="99">
        <v>0</v>
      </c>
      <c r="AF33" s="99">
        <v>18</v>
      </c>
      <c r="AG33" s="99">
        <v>0</v>
      </c>
      <c r="AH33" s="99">
        <v>0</v>
      </c>
      <c r="AI33" s="99">
        <v>0</v>
      </c>
      <c r="AJ33" s="99">
        <v>7</v>
      </c>
      <c r="AK33" s="99">
        <v>0</v>
      </c>
      <c r="AL33" s="99">
        <v>6</v>
      </c>
      <c r="AM33" s="99">
        <v>23</v>
      </c>
      <c r="AN33" s="99">
        <v>25</v>
      </c>
      <c r="AO33" s="99">
        <v>0</v>
      </c>
      <c r="AP33" s="99">
        <v>0</v>
      </c>
      <c r="AQ33" s="99">
        <v>15</v>
      </c>
      <c r="AR33" s="99">
        <v>141</v>
      </c>
      <c r="AS33" s="99">
        <v>0</v>
      </c>
      <c r="AT33" s="99">
        <v>71</v>
      </c>
      <c r="AU33" s="99">
        <v>0</v>
      </c>
      <c r="AV33" s="99">
        <v>18</v>
      </c>
      <c r="AW33" s="99">
        <v>0</v>
      </c>
      <c r="AX33" s="99">
        <v>0</v>
      </c>
      <c r="AY33" s="99">
        <v>0</v>
      </c>
      <c r="AZ33" s="99">
        <v>0</v>
      </c>
      <c r="BA33" s="99">
        <v>0</v>
      </c>
      <c r="BB33" s="99">
        <v>0</v>
      </c>
      <c r="BC33" s="99">
        <v>51</v>
      </c>
      <c r="BD33" s="99">
        <v>0</v>
      </c>
      <c r="BE33" s="99">
        <v>0</v>
      </c>
      <c r="BF33" s="99">
        <v>0</v>
      </c>
      <c r="BG33" s="99">
        <v>0</v>
      </c>
      <c r="BH33" s="99">
        <v>1</v>
      </c>
      <c r="BI33" s="100" t="s">
        <v>1981</v>
      </c>
      <c r="BJ33" s="100" t="s">
        <v>1981</v>
      </c>
      <c r="BK33" s="100" t="s">
        <v>1981</v>
      </c>
      <c r="BL33" s="100" t="s">
        <v>1981</v>
      </c>
      <c r="BM33" s="100" t="s">
        <v>1981</v>
      </c>
      <c r="BN33" s="100" t="s">
        <v>1981</v>
      </c>
      <c r="BO33" s="100" t="s">
        <v>1981</v>
      </c>
      <c r="BP33" s="100" t="s">
        <v>1981</v>
      </c>
      <c r="BQ33" s="100" t="s">
        <v>1981</v>
      </c>
      <c r="BR33" s="100" t="s">
        <v>1981</v>
      </c>
      <c r="BS33" s="100" t="s">
        <v>1981</v>
      </c>
      <c r="BT33" s="99">
        <v>0</v>
      </c>
      <c r="BU33" s="99">
        <v>0</v>
      </c>
      <c r="BV33" s="99">
        <v>0</v>
      </c>
      <c r="BW33" s="99">
        <v>0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99">
        <v>0</v>
      </c>
      <c r="CF33" s="99">
        <v>0</v>
      </c>
      <c r="CG33" s="99">
        <v>0</v>
      </c>
      <c r="CH33" s="100" t="s">
        <v>1981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>
        <v>0</v>
      </c>
      <c r="CQ33" s="99">
        <v>0</v>
      </c>
      <c r="CR33" s="99">
        <v>0</v>
      </c>
      <c r="CS33" s="99">
        <v>0</v>
      </c>
      <c r="CT33" s="100" t="s">
        <v>1981</v>
      </c>
      <c r="CU33" s="101" t="s">
        <v>1981</v>
      </c>
    </row>
    <row r="34" spans="1:99" ht="15.4" customHeight="1">
      <c r="A34" s="114" t="s">
        <v>2264</v>
      </c>
      <c r="B34" s="115" t="s">
        <v>1852</v>
      </c>
      <c r="C34" s="115" t="s">
        <v>1852</v>
      </c>
      <c r="D34" s="102" t="s">
        <v>2265</v>
      </c>
      <c r="E34" s="99">
        <v>297</v>
      </c>
      <c r="F34" s="99">
        <v>200</v>
      </c>
      <c r="G34" s="99">
        <v>83</v>
      </c>
      <c r="H34" s="99">
        <v>74</v>
      </c>
      <c r="I34" s="99">
        <v>39</v>
      </c>
      <c r="J34" s="99">
        <v>1</v>
      </c>
      <c r="K34" s="99">
        <v>0</v>
      </c>
      <c r="L34" s="99">
        <v>0</v>
      </c>
      <c r="M34" s="99">
        <v>1</v>
      </c>
      <c r="N34" s="99">
        <v>0</v>
      </c>
      <c r="O34" s="99">
        <v>2</v>
      </c>
      <c r="P34" s="99">
        <v>49</v>
      </c>
      <c r="Q34" s="99">
        <v>11</v>
      </c>
      <c r="R34" s="99">
        <v>3</v>
      </c>
      <c r="S34" s="99">
        <v>0</v>
      </c>
      <c r="T34" s="99">
        <v>0</v>
      </c>
      <c r="U34" s="99">
        <v>1</v>
      </c>
      <c r="V34" s="99">
        <v>0</v>
      </c>
      <c r="W34" s="99">
        <v>2</v>
      </c>
      <c r="X34" s="99">
        <v>0</v>
      </c>
      <c r="Y34" s="99">
        <v>0</v>
      </c>
      <c r="Z34" s="99">
        <v>10</v>
      </c>
      <c r="AA34" s="99">
        <v>0</v>
      </c>
      <c r="AB34" s="99">
        <v>0</v>
      </c>
      <c r="AC34" s="99">
        <v>0</v>
      </c>
      <c r="AD34" s="99">
        <v>1</v>
      </c>
      <c r="AE34" s="99">
        <v>1</v>
      </c>
      <c r="AF34" s="99">
        <v>5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2</v>
      </c>
      <c r="AM34" s="99">
        <v>7</v>
      </c>
      <c r="AN34" s="99">
        <v>7</v>
      </c>
      <c r="AO34" s="99">
        <v>0</v>
      </c>
      <c r="AP34" s="99">
        <v>0</v>
      </c>
      <c r="AQ34" s="99">
        <v>0</v>
      </c>
      <c r="AR34" s="99">
        <v>43</v>
      </c>
      <c r="AS34" s="99">
        <v>0</v>
      </c>
      <c r="AT34" s="99">
        <v>36</v>
      </c>
      <c r="AU34" s="99">
        <v>0</v>
      </c>
      <c r="AV34" s="99">
        <v>0</v>
      </c>
      <c r="AW34" s="99">
        <v>1</v>
      </c>
      <c r="AX34" s="99">
        <v>0</v>
      </c>
      <c r="AY34" s="99">
        <v>0</v>
      </c>
      <c r="AZ34" s="99">
        <v>0</v>
      </c>
      <c r="BA34" s="99">
        <v>0</v>
      </c>
      <c r="BB34" s="99">
        <v>0</v>
      </c>
      <c r="BC34" s="99">
        <v>0</v>
      </c>
      <c r="BD34" s="99">
        <v>0</v>
      </c>
      <c r="BE34" s="99">
        <v>0</v>
      </c>
      <c r="BF34" s="99">
        <v>5</v>
      </c>
      <c r="BG34" s="99">
        <v>0</v>
      </c>
      <c r="BH34" s="99">
        <v>0</v>
      </c>
      <c r="BI34" s="100" t="s">
        <v>1981</v>
      </c>
      <c r="BJ34" s="100" t="s">
        <v>1981</v>
      </c>
      <c r="BK34" s="100" t="s">
        <v>1981</v>
      </c>
      <c r="BL34" s="100" t="s">
        <v>1981</v>
      </c>
      <c r="BM34" s="100" t="s">
        <v>1981</v>
      </c>
      <c r="BN34" s="100" t="s">
        <v>1981</v>
      </c>
      <c r="BO34" s="100" t="s">
        <v>1981</v>
      </c>
      <c r="BP34" s="100" t="s">
        <v>1981</v>
      </c>
      <c r="BQ34" s="100" t="s">
        <v>1981</v>
      </c>
      <c r="BR34" s="100" t="s">
        <v>1981</v>
      </c>
      <c r="BS34" s="100" t="s">
        <v>1981</v>
      </c>
      <c r="BT34" s="99">
        <v>6</v>
      </c>
      <c r="BU34" s="99">
        <v>0</v>
      </c>
      <c r="BV34" s="99">
        <v>6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100" t="s">
        <v>1981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100" t="s">
        <v>1981</v>
      </c>
      <c r="CU34" s="101" t="s">
        <v>1981</v>
      </c>
    </row>
    <row r="35" spans="1:99" ht="15.4" customHeight="1">
      <c r="A35" s="114" t="s">
        <v>2266</v>
      </c>
      <c r="B35" s="115" t="s">
        <v>1852</v>
      </c>
      <c r="C35" s="115" t="s">
        <v>1852</v>
      </c>
      <c r="D35" s="102" t="s">
        <v>2226</v>
      </c>
      <c r="E35" s="99">
        <v>297</v>
      </c>
      <c r="F35" s="99">
        <v>200</v>
      </c>
      <c r="G35" s="99">
        <v>83</v>
      </c>
      <c r="H35" s="99">
        <v>74</v>
      </c>
      <c r="I35" s="99">
        <v>39</v>
      </c>
      <c r="J35" s="99">
        <v>1</v>
      </c>
      <c r="K35" s="99">
        <v>0</v>
      </c>
      <c r="L35" s="99">
        <v>0</v>
      </c>
      <c r="M35" s="99">
        <v>1</v>
      </c>
      <c r="N35" s="99">
        <v>0</v>
      </c>
      <c r="O35" s="99">
        <v>2</v>
      </c>
      <c r="P35" s="99">
        <v>49</v>
      </c>
      <c r="Q35" s="99">
        <v>11</v>
      </c>
      <c r="R35" s="99">
        <v>3</v>
      </c>
      <c r="S35" s="99">
        <v>0</v>
      </c>
      <c r="T35" s="99">
        <v>0</v>
      </c>
      <c r="U35" s="99">
        <v>1</v>
      </c>
      <c r="V35" s="99">
        <v>0</v>
      </c>
      <c r="W35" s="99">
        <v>2</v>
      </c>
      <c r="X35" s="99">
        <v>0</v>
      </c>
      <c r="Y35" s="99">
        <v>0</v>
      </c>
      <c r="Z35" s="99">
        <v>10</v>
      </c>
      <c r="AA35" s="99">
        <v>0</v>
      </c>
      <c r="AB35" s="99">
        <v>0</v>
      </c>
      <c r="AC35" s="99">
        <v>0</v>
      </c>
      <c r="AD35" s="99">
        <v>1</v>
      </c>
      <c r="AE35" s="99">
        <v>1</v>
      </c>
      <c r="AF35" s="99">
        <v>5</v>
      </c>
      <c r="AG35" s="99">
        <v>0</v>
      </c>
      <c r="AH35" s="99">
        <v>0</v>
      </c>
      <c r="AI35" s="99">
        <v>0</v>
      </c>
      <c r="AJ35" s="99">
        <v>0</v>
      </c>
      <c r="AK35" s="99">
        <v>0</v>
      </c>
      <c r="AL35" s="99">
        <v>2</v>
      </c>
      <c r="AM35" s="99">
        <v>7</v>
      </c>
      <c r="AN35" s="99">
        <v>7</v>
      </c>
      <c r="AO35" s="99">
        <v>0</v>
      </c>
      <c r="AP35" s="99">
        <v>0</v>
      </c>
      <c r="AQ35" s="99">
        <v>0</v>
      </c>
      <c r="AR35" s="99">
        <v>43</v>
      </c>
      <c r="AS35" s="99">
        <v>0</v>
      </c>
      <c r="AT35" s="99">
        <v>36</v>
      </c>
      <c r="AU35" s="99">
        <v>0</v>
      </c>
      <c r="AV35" s="99">
        <v>0</v>
      </c>
      <c r="AW35" s="99">
        <v>1</v>
      </c>
      <c r="AX35" s="99">
        <v>0</v>
      </c>
      <c r="AY35" s="99">
        <v>0</v>
      </c>
      <c r="AZ35" s="99">
        <v>0</v>
      </c>
      <c r="BA35" s="99">
        <v>0</v>
      </c>
      <c r="BB35" s="99">
        <v>0</v>
      </c>
      <c r="BC35" s="99">
        <v>0</v>
      </c>
      <c r="BD35" s="99">
        <v>0</v>
      </c>
      <c r="BE35" s="99">
        <v>0</v>
      </c>
      <c r="BF35" s="99">
        <v>5</v>
      </c>
      <c r="BG35" s="99">
        <v>0</v>
      </c>
      <c r="BH35" s="99">
        <v>0</v>
      </c>
      <c r="BI35" s="100" t="s">
        <v>1981</v>
      </c>
      <c r="BJ35" s="100" t="s">
        <v>1981</v>
      </c>
      <c r="BK35" s="100" t="s">
        <v>1981</v>
      </c>
      <c r="BL35" s="100" t="s">
        <v>1981</v>
      </c>
      <c r="BM35" s="100" t="s">
        <v>1981</v>
      </c>
      <c r="BN35" s="100" t="s">
        <v>1981</v>
      </c>
      <c r="BO35" s="100" t="s">
        <v>1981</v>
      </c>
      <c r="BP35" s="100" t="s">
        <v>1981</v>
      </c>
      <c r="BQ35" s="100" t="s">
        <v>1981</v>
      </c>
      <c r="BR35" s="100" t="s">
        <v>1981</v>
      </c>
      <c r="BS35" s="100" t="s">
        <v>1981</v>
      </c>
      <c r="BT35" s="99">
        <v>6</v>
      </c>
      <c r="BU35" s="99">
        <v>0</v>
      </c>
      <c r="BV35" s="99">
        <v>6</v>
      </c>
      <c r="BW35" s="99">
        <v>0</v>
      </c>
      <c r="BX35" s="99">
        <v>0</v>
      </c>
      <c r="BY35" s="99">
        <v>0</v>
      </c>
      <c r="BZ35" s="99">
        <v>0</v>
      </c>
      <c r="CA35" s="99">
        <v>0</v>
      </c>
      <c r="CB35" s="99">
        <v>0</v>
      </c>
      <c r="CC35" s="99">
        <v>0</v>
      </c>
      <c r="CD35" s="99">
        <v>0</v>
      </c>
      <c r="CE35" s="99">
        <v>0</v>
      </c>
      <c r="CF35" s="99">
        <v>0</v>
      </c>
      <c r="CG35" s="99">
        <v>0</v>
      </c>
      <c r="CH35" s="100" t="s">
        <v>1981</v>
      </c>
      <c r="CI35" s="99">
        <v>0</v>
      </c>
      <c r="CJ35" s="99">
        <v>0</v>
      </c>
      <c r="CK35" s="99">
        <v>0</v>
      </c>
      <c r="CL35" s="99">
        <v>0</v>
      </c>
      <c r="CM35" s="99">
        <v>0</v>
      </c>
      <c r="CN35" s="99">
        <v>0</v>
      </c>
      <c r="CO35" s="99">
        <v>0</v>
      </c>
      <c r="CP35" s="99">
        <v>0</v>
      </c>
      <c r="CQ35" s="99">
        <v>0</v>
      </c>
      <c r="CR35" s="99">
        <v>0</v>
      </c>
      <c r="CS35" s="99">
        <v>0</v>
      </c>
      <c r="CT35" s="100" t="s">
        <v>1981</v>
      </c>
      <c r="CU35" s="101" t="s">
        <v>1981</v>
      </c>
    </row>
    <row r="36" spans="1:99" ht="15.4" customHeight="1">
      <c r="A36" s="114" t="s">
        <v>2267</v>
      </c>
      <c r="B36" s="115" t="s">
        <v>1852</v>
      </c>
      <c r="C36" s="115" t="s">
        <v>1852</v>
      </c>
      <c r="D36" s="102" t="s">
        <v>2268</v>
      </c>
      <c r="E36" s="99">
        <v>149</v>
      </c>
      <c r="F36" s="99">
        <v>119</v>
      </c>
      <c r="G36" s="99">
        <v>51</v>
      </c>
      <c r="H36" s="99">
        <v>55</v>
      </c>
      <c r="I36" s="99">
        <v>0</v>
      </c>
      <c r="J36" s="99">
        <v>0</v>
      </c>
      <c r="K36" s="99">
        <v>0</v>
      </c>
      <c r="L36" s="99">
        <v>0</v>
      </c>
      <c r="M36" s="99">
        <v>6</v>
      </c>
      <c r="N36" s="99">
        <v>7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29</v>
      </c>
      <c r="AS36" s="99">
        <v>13</v>
      </c>
      <c r="AT36" s="99">
        <v>17</v>
      </c>
      <c r="AU36" s="99">
        <v>0</v>
      </c>
      <c r="AV36" s="99">
        <v>0</v>
      </c>
      <c r="AW36" s="99">
        <v>0</v>
      </c>
      <c r="AX36" s="99">
        <v>0</v>
      </c>
      <c r="AY36" s="99">
        <v>0</v>
      </c>
      <c r="AZ36" s="99">
        <v>0</v>
      </c>
      <c r="BA36" s="99">
        <v>0</v>
      </c>
      <c r="BB36" s="99">
        <v>0</v>
      </c>
      <c r="BC36" s="99">
        <v>0</v>
      </c>
      <c r="BD36" s="99">
        <v>0</v>
      </c>
      <c r="BE36" s="99">
        <v>0</v>
      </c>
      <c r="BF36" s="99">
        <v>0</v>
      </c>
      <c r="BG36" s="99">
        <v>0</v>
      </c>
      <c r="BH36" s="99">
        <v>0</v>
      </c>
      <c r="BI36" s="100" t="s">
        <v>1981</v>
      </c>
      <c r="BJ36" s="100" t="s">
        <v>1981</v>
      </c>
      <c r="BK36" s="100" t="s">
        <v>1981</v>
      </c>
      <c r="BL36" s="100" t="s">
        <v>1981</v>
      </c>
      <c r="BM36" s="100" t="s">
        <v>1981</v>
      </c>
      <c r="BN36" s="100" t="s">
        <v>1981</v>
      </c>
      <c r="BO36" s="100" t="s">
        <v>1981</v>
      </c>
      <c r="BP36" s="100" t="s">
        <v>1981</v>
      </c>
      <c r="BQ36" s="100" t="s">
        <v>1981</v>
      </c>
      <c r="BR36" s="100" t="s">
        <v>1981</v>
      </c>
      <c r="BS36" s="100" t="s">
        <v>1981</v>
      </c>
      <c r="BT36" s="99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100" t="s">
        <v>1981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100" t="s">
        <v>1981</v>
      </c>
      <c r="CU36" s="101" t="s">
        <v>1981</v>
      </c>
    </row>
    <row r="37" spans="1:99" ht="15.4" customHeight="1">
      <c r="A37" s="114" t="s">
        <v>2269</v>
      </c>
      <c r="B37" s="115" t="s">
        <v>1852</v>
      </c>
      <c r="C37" s="115" t="s">
        <v>1852</v>
      </c>
      <c r="D37" s="102" t="s">
        <v>2226</v>
      </c>
      <c r="E37" s="99">
        <v>149</v>
      </c>
      <c r="F37" s="99">
        <v>119</v>
      </c>
      <c r="G37" s="99">
        <v>51</v>
      </c>
      <c r="H37" s="99">
        <v>55</v>
      </c>
      <c r="I37" s="99">
        <v>0</v>
      </c>
      <c r="J37" s="99">
        <v>0</v>
      </c>
      <c r="K37" s="99">
        <v>0</v>
      </c>
      <c r="L37" s="99">
        <v>0</v>
      </c>
      <c r="M37" s="99">
        <v>6</v>
      </c>
      <c r="N37" s="99">
        <v>7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0</v>
      </c>
      <c r="AL37" s="99">
        <v>0</v>
      </c>
      <c r="AM37" s="99">
        <v>0</v>
      </c>
      <c r="AN37" s="99">
        <v>0</v>
      </c>
      <c r="AO37" s="99">
        <v>0</v>
      </c>
      <c r="AP37" s="99">
        <v>0</v>
      </c>
      <c r="AQ37" s="99">
        <v>0</v>
      </c>
      <c r="AR37" s="99">
        <v>29</v>
      </c>
      <c r="AS37" s="99">
        <v>13</v>
      </c>
      <c r="AT37" s="99">
        <v>17</v>
      </c>
      <c r="AU37" s="99">
        <v>0</v>
      </c>
      <c r="AV37" s="99">
        <v>0</v>
      </c>
      <c r="AW37" s="99">
        <v>0</v>
      </c>
      <c r="AX37" s="99">
        <v>0</v>
      </c>
      <c r="AY37" s="99">
        <v>0</v>
      </c>
      <c r="AZ37" s="99">
        <v>0</v>
      </c>
      <c r="BA37" s="99">
        <v>0</v>
      </c>
      <c r="BB37" s="99">
        <v>0</v>
      </c>
      <c r="BC37" s="99">
        <v>0</v>
      </c>
      <c r="BD37" s="99">
        <v>0</v>
      </c>
      <c r="BE37" s="99">
        <v>0</v>
      </c>
      <c r="BF37" s="99">
        <v>0</v>
      </c>
      <c r="BG37" s="99">
        <v>0</v>
      </c>
      <c r="BH37" s="99">
        <v>0</v>
      </c>
      <c r="BI37" s="100" t="s">
        <v>1981</v>
      </c>
      <c r="BJ37" s="100" t="s">
        <v>1981</v>
      </c>
      <c r="BK37" s="100" t="s">
        <v>1981</v>
      </c>
      <c r="BL37" s="100" t="s">
        <v>1981</v>
      </c>
      <c r="BM37" s="100" t="s">
        <v>1981</v>
      </c>
      <c r="BN37" s="100" t="s">
        <v>1981</v>
      </c>
      <c r="BO37" s="100" t="s">
        <v>1981</v>
      </c>
      <c r="BP37" s="100" t="s">
        <v>1981</v>
      </c>
      <c r="BQ37" s="100" t="s">
        <v>1981</v>
      </c>
      <c r="BR37" s="100" t="s">
        <v>1981</v>
      </c>
      <c r="BS37" s="100" t="s">
        <v>1981</v>
      </c>
      <c r="BT37" s="99">
        <v>0</v>
      </c>
      <c r="BU37" s="99">
        <v>0</v>
      </c>
      <c r="BV37" s="99">
        <v>0</v>
      </c>
      <c r="BW37" s="99">
        <v>0</v>
      </c>
      <c r="BX37" s="99">
        <v>0</v>
      </c>
      <c r="BY37" s="99">
        <v>0</v>
      </c>
      <c r="BZ37" s="99">
        <v>0</v>
      </c>
      <c r="CA37" s="99">
        <v>0</v>
      </c>
      <c r="CB37" s="99">
        <v>0</v>
      </c>
      <c r="CC37" s="99">
        <v>0</v>
      </c>
      <c r="CD37" s="99">
        <v>0</v>
      </c>
      <c r="CE37" s="99">
        <v>0</v>
      </c>
      <c r="CF37" s="99">
        <v>0</v>
      </c>
      <c r="CG37" s="99">
        <v>0</v>
      </c>
      <c r="CH37" s="100" t="s">
        <v>1981</v>
      </c>
      <c r="CI37" s="99">
        <v>0</v>
      </c>
      <c r="CJ37" s="99">
        <v>0</v>
      </c>
      <c r="CK37" s="99">
        <v>0</v>
      </c>
      <c r="CL37" s="99">
        <v>0</v>
      </c>
      <c r="CM37" s="99">
        <v>0</v>
      </c>
      <c r="CN37" s="99">
        <v>0</v>
      </c>
      <c r="CO37" s="99">
        <v>0</v>
      </c>
      <c r="CP37" s="99">
        <v>0</v>
      </c>
      <c r="CQ37" s="99">
        <v>0</v>
      </c>
      <c r="CR37" s="99">
        <v>0</v>
      </c>
      <c r="CS37" s="99">
        <v>0</v>
      </c>
      <c r="CT37" s="100" t="s">
        <v>1981</v>
      </c>
      <c r="CU37" s="101" t="s">
        <v>1981</v>
      </c>
    </row>
    <row r="38" spans="1:99" ht="15.4" customHeight="1">
      <c r="A38" s="114" t="s">
        <v>2270</v>
      </c>
      <c r="B38" s="115" t="s">
        <v>1852</v>
      </c>
      <c r="C38" s="115" t="s">
        <v>1852</v>
      </c>
      <c r="D38" s="102" t="s">
        <v>2271</v>
      </c>
      <c r="E38" s="99">
        <v>635</v>
      </c>
      <c r="F38" s="99">
        <v>383</v>
      </c>
      <c r="G38" s="99">
        <v>143</v>
      </c>
      <c r="H38" s="99">
        <v>155</v>
      </c>
      <c r="I38" s="99">
        <v>62</v>
      </c>
      <c r="J38" s="99">
        <v>5</v>
      </c>
      <c r="K38" s="99">
        <v>0</v>
      </c>
      <c r="L38" s="99">
        <v>0</v>
      </c>
      <c r="M38" s="99">
        <v>0</v>
      </c>
      <c r="N38" s="99">
        <v>0</v>
      </c>
      <c r="O38" s="99">
        <v>17</v>
      </c>
      <c r="P38" s="99">
        <v>180</v>
      </c>
      <c r="Q38" s="99">
        <v>32</v>
      </c>
      <c r="R38" s="99">
        <v>2</v>
      </c>
      <c r="S38" s="99">
        <v>0</v>
      </c>
      <c r="T38" s="99">
        <v>0</v>
      </c>
      <c r="U38" s="99">
        <v>2</v>
      </c>
      <c r="V38" s="99">
        <v>0</v>
      </c>
      <c r="W38" s="99">
        <v>3</v>
      </c>
      <c r="X38" s="99">
        <v>10</v>
      </c>
      <c r="Y38" s="99">
        <v>0</v>
      </c>
      <c r="Z38" s="99">
        <v>38</v>
      </c>
      <c r="AA38" s="99">
        <v>0</v>
      </c>
      <c r="AB38" s="99">
        <v>3</v>
      </c>
      <c r="AC38" s="99">
        <v>0</v>
      </c>
      <c r="AD38" s="99">
        <v>0</v>
      </c>
      <c r="AE38" s="99">
        <v>6</v>
      </c>
      <c r="AF38" s="99">
        <v>9</v>
      </c>
      <c r="AG38" s="99">
        <v>0</v>
      </c>
      <c r="AH38" s="99">
        <v>0</v>
      </c>
      <c r="AI38" s="99">
        <v>0</v>
      </c>
      <c r="AJ38" s="99">
        <v>1</v>
      </c>
      <c r="AK38" s="99">
        <v>20</v>
      </c>
      <c r="AL38" s="99">
        <v>4</v>
      </c>
      <c r="AM38" s="99">
        <v>10</v>
      </c>
      <c r="AN38" s="99">
        <v>41</v>
      </c>
      <c r="AO38" s="99">
        <v>0</v>
      </c>
      <c r="AP38" s="99">
        <v>0</v>
      </c>
      <c r="AQ38" s="99">
        <v>0</v>
      </c>
      <c r="AR38" s="99">
        <v>72</v>
      </c>
      <c r="AS38" s="99">
        <v>0</v>
      </c>
      <c r="AT38" s="99">
        <v>61</v>
      </c>
      <c r="AU38" s="99">
        <v>0</v>
      </c>
      <c r="AV38" s="99">
        <v>0</v>
      </c>
      <c r="AW38" s="99">
        <v>1</v>
      </c>
      <c r="AX38" s="99">
        <v>0</v>
      </c>
      <c r="AY38" s="99">
        <v>0</v>
      </c>
      <c r="AZ38" s="99">
        <v>0</v>
      </c>
      <c r="BA38" s="99">
        <v>10</v>
      </c>
      <c r="BB38" s="99">
        <v>0</v>
      </c>
      <c r="BC38" s="99">
        <v>0</v>
      </c>
      <c r="BD38" s="99">
        <v>0</v>
      </c>
      <c r="BE38" s="99">
        <v>0</v>
      </c>
      <c r="BF38" s="99">
        <v>0</v>
      </c>
      <c r="BG38" s="99">
        <v>0</v>
      </c>
      <c r="BH38" s="99">
        <v>0</v>
      </c>
      <c r="BI38" s="100" t="s">
        <v>1981</v>
      </c>
      <c r="BJ38" s="100" t="s">
        <v>1981</v>
      </c>
      <c r="BK38" s="100" t="s">
        <v>1981</v>
      </c>
      <c r="BL38" s="100" t="s">
        <v>1981</v>
      </c>
      <c r="BM38" s="100" t="s">
        <v>1981</v>
      </c>
      <c r="BN38" s="100" t="s">
        <v>1981</v>
      </c>
      <c r="BO38" s="100" t="s">
        <v>1981</v>
      </c>
      <c r="BP38" s="100" t="s">
        <v>1981</v>
      </c>
      <c r="BQ38" s="100" t="s">
        <v>1981</v>
      </c>
      <c r="BR38" s="100" t="s">
        <v>1981</v>
      </c>
      <c r="BS38" s="100" t="s">
        <v>1981</v>
      </c>
      <c r="BT38" s="99">
        <v>0</v>
      </c>
      <c r="BU38" s="99">
        <v>0</v>
      </c>
      <c r="BV38" s="99">
        <v>0</v>
      </c>
      <c r="BW38" s="99">
        <v>0</v>
      </c>
      <c r="BX38" s="99">
        <v>0</v>
      </c>
      <c r="BY38" s="99">
        <v>0</v>
      </c>
      <c r="BZ38" s="99">
        <v>0</v>
      </c>
      <c r="CA38" s="99">
        <v>0</v>
      </c>
      <c r="CB38" s="99">
        <v>0</v>
      </c>
      <c r="CC38" s="99">
        <v>0</v>
      </c>
      <c r="CD38" s="99">
        <v>0</v>
      </c>
      <c r="CE38" s="99">
        <v>0</v>
      </c>
      <c r="CF38" s="99">
        <v>0</v>
      </c>
      <c r="CG38" s="99">
        <v>0</v>
      </c>
      <c r="CH38" s="100" t="s">
        <v>1981</v>
      </c>
      <c r="CI38" s="99">
        <v>0</v>
      </c>
      <c r="CJ38" s="99">
        <v>0</v>
      </c>
      <c r="CK38" s="99">
        <v>0</v>
      </c>
      <c r="CL38" s="99">
        <v>0</v>
      </c>
      <c r="CM38" s="99">
        <v>0</v>
      </c>
      <c r="CN38" s="99">
        <v>0</v>
      </c>
      <c r="CO38" s="99">
        <v>0</v>
      </c>
      <c r="CP38" s="99">
        <v>0</v>
      </c>
      <c r="CQ38" s="99">
        <v>0</v>
      </c>
      <c r="CR38" s="99">
        <v>0</v>
      </c>
      <c r="CS38" s="99">
        <v>0</v>
      </c>
      <c r="CT38" s="100" t="s">
        <v>1981</v>
      </c>
      <c r="CU38" s="101" t="s">
        <v>1981</v>
      </c>
    </row>
    <row r="39" spans="1:99" ht="15.4" customHeight="1">
      <c r="A39" s="114" t="s">
        <v>2272</v>
      </c>
      <c r="B39" s="115" t="s">
        <v>1852</v>
      </c>
      <c r="C39" s="115" t="s">
        <v>1852</v>
      </c>
      <c r="D39" s="102" t="s">
        <v>2226</v>
      </c>
      <c r="E39" s="99">
        <v>621</v>
      </c>
      <c r="F39" s="99">
        <v>383</v>
      </c>
      <c r="G39" s="99">
        <v>143</v>
      </c>
      <c r="H39" s="99">
        <v>155</v>
      </c>
      <c r="I39" s="99">
        <v>62</v>
      </c>
      <c r="J39" s="99">
        <v>5</v>
      </c>
      <c r="K39" s="99">
        <v>0</v>
      </c>
      <c r="L39" s="99">
        <v>0</v>
      </c>
      <c r="M39" s="99">
        <v>0</v>
      </c>
      <c r="N39" s="99">
        <v>0</v>
      </c>
      <c r="O39" s="99">
        <v>17</v>
      </c>
      <c r="P39" s="99">
        <v>165</v>
      </c>
      <c r="Q39" s="99">
        <v>32</v>
      </c>
      <c r="R39" s="99">
        <v>2</v>
      </c>
      <c r="S39" s="99">
        <v>0</v>
      </c>
      <c r="T39" s="99">
        <v>0</v>
      </c>
      <c r="U39" s="99">
        <v>2</v>
      </c>
      <c r="V39" s="99">
        <v>0</v>
      </c>
      <c r="W39" s="99">
        <v>3</v>
      </c>
      <c r="X39" s="99">
        <v>10</v>
      </c>
      <c r="Y39" s="99">
        <v>0</v>
      </c>
      <c r="Z39" s="99">
        <v>38</v>
      </c>
      <c r="AA39" s="99">
        <v>0</v>
      </c>
      <c r="AB39" s="99">
        <v>3</v>
      </c>
      <c r="AC39" s="99">
        <v>0</v>
      </c>
      <c r="AD39" s="99">
        <v>0</v>
      </c>
      <c r="AE39" s="99">
        <v>6</v>
      </c>
      <c r="AF39" s="99">
        <v>9</v>
      </c>
      <c r="AG39" s="99">
        <v>0</v>
      </c>
      <c r="AH39" s="99">
        <v>0</v>
      </c>
      <c r="AI39" s="99">
        <v>0</v>
      </c>
      <c r="AJ39" s="99">
        <v>1</v>
      </c>
      <c r="AK39" s="99">
        <v>6</v>
      </c>
      <c r="AL39" s="99">
        <v>4</v>
      </c>
      <c r="AM39" s="99">
        <v>10</v>
      </c>
      <c r="AN39" s="99">
        <v>41</v>
      </c>
      <c r="AO39" s="99">
        <v>0</v>
      </c>
      <c r="AP39" s="99">
        <v>0</v>
      </c>
      <c r="AQ39" s="99">
        <v>0</v>
      </c>
      <c r="AR39" s="99">
        <v>72</v>
      </c>
      <c r="AS39" s="99">
        <v>0</v>
      </c>
      <c r="AT39" s="99">
        <v>61</v>
      </c>
      <c r="AU39" s="99">
        <v>0</v>
      </c>
      <c r="AV39" s="99">
        <v>0</v>
      </c>
      <c r="AW39" s="99">
        <v>1</v>
      </c>
      <c r="AX39" s="99">
        <v>0</v>
      </c>
      <c r="AY39" s="99">
        <v>0</v>
      </c>
      <c r="AZ39" s="99">
        <v>0</v>
      </c>
      <c r="BA39" s="99">
        <v>10</v>
      </c>
      <c r="BB39" s="99">
        <v>0</v>
      </c>
      <c r="BC39" s="99">
        <v>0</v>
      </c>
      <c r="BD39" s="99">
        <v>0</v>
      </c>
      <c r="BE39" s="99">
        <v>0</v>
      </c>
      <c r="BF39" s="99">
        <v>0</v>
      </c>
      <c r="BG39" s="99">
        <v>0</v>
      </c>
      <c r="BH39" s="99">
        <v>0</v>
      </c>
      <c r="BI39" s="100" t="s">
        <v>1981</v>
      </c>
      <c r="BJ39" s="100" t="s">
        <v>1981</v>
      </c>
      <c r="BK39" s="100" t="s">
        <v>1981</v>
      </c>
      <c r="BL39" s="100" t="s">
        <v>1981</v>
      </c>
      <c r="BM39" s="100" t="s">
        <v>1981</v>
      </c>
      <c r="BN39" s="100" t="s">
        <v>1981</v>
      </c>
      <c r="BO39" s="100" t="s">
        <v>1981</v>
      </c>
      <c r="BP39" s="100" t="s">
        <v>1981</v>
      </c>
      <c r="BQ39" s="100" t="s">
        <v>1981</v>
      </c>
      <c r="BR39" s="100" t="s">
        <v>1981</v>
      </c>
      <c r="BS39" s="100" t="s">
        <v>1981</v>
      </c>
      <c r="BT39" s="99">
        <v>0</v>
      </c>
      <c r="BU39" s="99">
        <v>0</v>
      </c>
      <c r="BV39" s="99">
        <v>0</v>
      </c>
      <c r="BW39" s="99">
        <v>0</v>
      </c>
      <c r="BX39" s="99">
        <v>0</v>
      </c>
      <c r="BY39" s="99">
        <v>0</v>
      </c>
      <c r="BZ39" s="99">
        <v>0</v>
      </c>
      <c r="CA39" s="99">
        <v>0</v>
      </c>
      <c r="CB39" s="99">
        <v>0</v>
      </c>
      <c r="CC39" s="99">
        <v>0</v>
      </c>
      <c r="CD39" s="99">
        <v>0</v>
      </c>
      <c r="CE39" s="99">
        <v>0</v>
      </c>
      <c r="CF39" s="99">
        <v>0</v>
      </c>
      <c r="CG39" s="99">
        <v>0</v>
      </c>
      <c r="CH39" s="100" t="s">
        <v>1981</v>
      </c>
      <c r="CI39" s="99">
        <v>0</v>
      </c>
      <c r="CJ39" s="99">
        <v>0</v>
      </c>
      <c r="CK39" s="99">
        <v>0</v>
      </c>
      <c r="CL39" s="99">
        <v>0</v>
      </c>
      <c r="CM39" s="99">
        <v>0</v>
      </c>
      <c r="CN39" s="99">
        <v>0</v>
      </c>
      <c r="CO39" s="99">
        <v>0</v>
      </c>
      <c r="CP39" s="99">
        <v>0</v>
      </c>
      <c r="CQ39" s="99">
        <v>0</v>
      </c>
      <c r="CR39" s="99">
        <v>0</v>
      </c>
      <c r="CS39" s="99">
        <v>0</v>
      </c>
      <c r="CT39" s="100" t="s">
        <v>1981</v>
      </c>
      <c r="CU39" s="101" t="s">
        <v>1981</v>
      </c>
    </row>
    <row r="40" spans="1:99" ht="15.4" customHeight="1">
      <c r="A40" s="114" t="s">
        <v>2273</v>
      </c>
      <c r="B40" s="115" t="s">
        <v>1852</v>
      </c>
      <c r="C40" s="115" t="s">
        <v>1852</v>
      </c>
      <c r="D40" s="102" t="s">
        <v>2274</v>
      </c>
      <c r="E40" s="99">
        <v>14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14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0</v>
      </c>
      <c r="AH40" s="99">
        <v>0</v>
      </c>
      <c r="AI40" s="99">
        <v>0</v>
      </c>
      <c r="AJ40" s="99">
        <v>0</v>
      </c>
      <c r="AK40" s="99">
        <v>14</v>
      </c>
      <c r="AL40" s="99">
        <v>0</v>
      </c>
      <c r="AM40" s="99">
        <v>0</v>
      </c>
      <c r="AN40" s="99">
        <v>0</v>
      </c>
      <c r="AO40" s="99">
        <v>0</v>
      </c>
      <c r="AP40" s="99">
        <v>0</v>
      </c>
      <c r="AQ40" s="99">
        <v>0</v>
      </c>
      <c r="AR40" s="99">
        <v>0</v>
      </c>
      <c r="AS40" s="99">
        <v>0</v>
      </c>
      <c r="AT40" s="99">
        <v>0</v>
      </c>
      <c r="AU40" s="99">
        <v>0</v>
      </c>
      <c r="AV40" s="99">
        <v>0</v>
      </c>
      <c r="AW40" s="99">
        <v>0</v>
      </c>
      <c r="AX40" s="99">
        <v>0</v>
      </c>
      <c r="AY40" s="99">
        <v>0</v>
      </c>
      <c r="AZ40" s="99">
        <v>0</v>
      </c>
      <c r="BA40" s="99">
        <v>0</v>
      </c>
      <c r="BB40" s="99">
        <v>0</v>
      </c>
      <c r="BC40" s="99">
        <v>0</v>
      </c>
      <c r="BD40" s="99">
        <v>0</v>
      </c>
      <c r="BE40" s="99">
        <v>0</v>
      </c>
      <c r="BF40" s="99">
        <v>0</v>
      </c>
      <c r="BG40" s="99">
        <v>0</v>
      </c>
      <c r="BH40" s="99">
        <v>0</v>
      </c>
      <c r="BI40" s="100" t="s">
        <v>1981</v>
      </c>
      <c r="BJ40" s="100" t="s">
        <v>1981</v>
      </c>
      <c r="BK40" s="100" t="s">
        <v>1981</v>
      </c>
      <c r="BL40" s="100" t="s">
        <v>1981</v>
      </c>
      <c r="BM40" s="100" t="s">
        <v>1981</v>
      </c>
      <c r="BN40" s="100" t="s">
        <v>1981</v>
      </c>
      <c r="BO40" s="100" t="s">
        <v>1981</v>
      </c>
      <c r="BP40" s="100" t="s">
        <v>1981</v>
      </c>
      <c r="BQ40" s="100" t="s">
        <v>1981</v>
      </c>
      <c r="BR40" s="100" t="s">
        <v>1981</v>
      </c>
      <c r="BS40" s="100" t="s">
        <v>1981</v>
      </c>
      <c r="BT40" s="99">
        <v>0</v>
      </c>
      <c r="BU40" s="99">
        <v>0</v>
      </c>
      <c r="BV40" s="99">
        <v>0</v>
      </c>
      <c r="BW40" s="99">
        <v>0</v>
      </c>
      <c r="BX40" s="99">
        <v>0</v>
      </c>
      <c r="BY40" s="99">
        <v>0</v>
      </c>
      <c r="BZ40" s="99">
        <v>0</v>
      </c>
      <c r="CA40" s="99">
        <v>0</v>
      </c>
      <c r="CB40" s="99">
        <v>0</v>
      </c>
      <c r="CC40" s="99">
        <v>0</v>
      </c>
      <c r="CD40" s="99">
        <v>0</v>
      </c>
      <c r="CE40" s="99">
        <v>0</v>
      </c>
      <c r="CF40" s="99">
        <v>0</v>
      </c>
      <c r="CG40" s="99">
        <v>0</v>
      </c>
      <c r="CH40" s="100" t="s">
        <v>1981</v>
      </c>
      <c r="CI40" s="99">
        <v>0</v>
      </c>
      <c r="CJ40" s="99">
        <v>0</v>
      </c>
      <c r="CK40" s="99">
        <v>0</v>
      </c>
      <c r="CL40" s="99">
        <v>0</v>
      </c>
      <c r="CM40" s="99">
        <v>0</v>
      </c>
      <c r="CN40" s="99">
        <v>0</v>
      </c>
      <c r="CO40" s="99">
        <v>0</v>
      </c>
      <c r="CP40" s="99">
        <v>0</v>
      </c>
      <c r="CQ40" s="99">
        <v>0</v>
      </c>
      <c r="CR40" s="99">
        <v>0</v>
      </c>
      <c r="CS40" s="99">
        <v>0</v>
      </c>
      <c r="CT40" s="100" t="s">
        <v>1981</v>
      </c>
      <c r="CU40" s="101" t="s">
        <v>1981</v>
      </c>
    </row>
    <row r="41" spans="1:99" ht="15.4" customHeight="1">
      <c r="A41" s="114" t="s">
        <v>2275</v>
      </c>
      <c r="B41" s="115" t="s">
        <v>1852</v>
      </c>
      <c r="C41" s="115" t="s">
        <v>1852</v>
      </c>
      <c r="D41" s="102" t="s">
        <v>2276</v>
      </c>
      <c r="E41" s="99">
        <v>307</v>
      </c>
      <c r="F41" s="99">
        <v>164</v>
      </c>
      <c r="G41" s="99">
        <v>75</v>
      </c>
      <c r="H41" s="99">
        <v>62</v>
      </c>
      <c r="I41" s="99">
        <v>25</v>
      </c>
      <c r="J41" s="99">
        <v>2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39</v>
      </c>
      <c r="Q41" s="99">
        <v>8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6</v>
      </c>
      <c r="Y41" s="99">
        <v>0</v>
      </c>
      <c r="Z41" s="99">
        <v>7</v>
      </c>
      <c r="AA41" s="99">
        <v>0</v>
      </c>
      <c r="AB41" s="99">
        <v>0</v>
      </c>
      <c r="AC41" s="99">
        <v>0</v>
      </c>
      <c r="AD41" s="99">
        <v>2</v>
      </c>
      <c r="AE41" s="99">
        <v>1</v>
      </c>
      <c r="AF41" s="99">
        <v>5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2</v>
      </c>
      <c r="AM41" s="99">
        <v>0</v>
      </c>
      <c r="AN41" s="99">
        <v>8</v>
      </c>
      <c r="AO41" s="99">
        <v>0</v>
      </c>
      <c r="AP41" s="99">
        <v>0</v>
      </c>
      <c r="AQ41" s="99">
        <v>0</v>
      </c>
      <c r="AR41" s="99">
        <v>103</v>
      </c>
      <c r="AS41" s="99">
        <v>0</v>
      </c>
      <c r="AT41" s="99">
        <v>20</v>
      </c>
      <c r="AU41" s="99">
        <v>0</v>
      </c>
      <c r="AV41" s="99">
        <v>29</v>
      </c>
      <c r="AW41" s="99">
        <v>0</v>
      </c>
      <c r="AX41" s="99">
        <v>0</v>
      </c>
      <c r="AY41" s="99">
        <v>0</v>
      </c>
      <c r="AZ41" s="99">
        <v>0</v>
      </c>
      <c r="BA41" s="99">
        <v>0</v>
      </c>
      <c r="BB41" s="99">
        <v>0</v>
      </c>
      <c r="BC41" s="99">
        <v>0</v>
      </c>
      <c r="BD41" s="99">
        <v>0</v>
      </c>
      <c r="BE41" s="99">
        <v>0</v>
      </c>
      <c r="BF41" s="99">
        <v>0</v>
      </c>
      <c r="BG41" s="99">
        <v>0</v>
      </c>
      <c r="BH41" s="99">
        <v>53</v>
      </c>
      <c r="BI41" s="100" t="s">
        <v>1981</v>
      </c>
      <c r="BJ41" s="100" t="s">
        <v>1981</v>
      </c>
      <c r="BK41" s="100" t="s">
        <v>1981</v>
      </c>
      <c r="BL41" s="100" t="s">
        <v>1981</v>
      </c>
      <c r="BM41" s="100" t="s">
        <v>1981</v>
      </c>
      <c r="BN41" s="100" t="s">
        <v>1981</v>
      </c>
      <c r="BO41" s="100" t="s">
        <v>1981</v>
      </c>
      <c r="BP41" s="100" t="s">
        <v>1981</v>
      </c>
      <c r="BQ41" s="100" t="s">
        <v>1981</v>
      </c>
      <c r="BR41" s="100" t="s">
        <v>1981</v>
      </c>
      <c r="BS41" s="100" t="s">
        <v>1981</v>
      </c>
      <c r="BT41" s="99">
        <v>1</v>
      </c>
      <c r="BU41" s="99">
        <v>0</v>
      </c>
      <c r="BV41" s="99">
        <v>1</v>
      </c>
      <c r="BW41" s="99">
        <v>0</v>
      </c>
      <c r="BX41" s="99">
        <v>0</v>
      </c>
      <c r="BY41" s="99">
        <v>0</v>
      </c>
      <c r="BZ41" s="99">
        <v>0</v>
      </c>
      <c r="CA41" s="99">
        <v>0</v>
      </c>
      <c r="CB41" s="99">
        <v>0</v>
      </c>
      <c r="CC41" s="99">
        <v>0</v>
      </c>
      <c r="CD41" s="99">
        <v>0</v>
      </c>
      <c r="CE41" s="99">
        <v>0</v>
      </c>
      <c r="CF41" s="99">
        <v>0</v>
      </c>
      <c r="CG41" s="99">
        <v>0</v>
      </c>
      <c r="CH41" s="100" t="s">
        <v>1981</v>
      </c>
      <c r="CI41" s="99">
        <v>0</v>
      </c>
      <c r="CJ41" s="99">
        <v>0</v>
      </c>
      <c r="CK41" s="99">
        <v>0</v>
      </c>
      <c r="CL41" s="99">
        <v>0</v>
      </c>
      <c r="CM41" s="99">
        <v>0</v>
      </c>
      <c r="CN41" s="99">
        <v>0</v>
      </c>
      <c r="CO41" s="99">
        <v>0</v>
      </c>
      <c r="CP41" s="99">
        <v>0</v>
      </c>
      <c r="CQ41" s="99">
        <v>0</v>
      </c>
      <c r="CR41" s="99">
        <v>0</v>
      </c>
      <c r="CS41" s="99">
        <v>0</v>
      </c>
      <c r="CT41" s="100" t="s">
        <v>1981</v>
      </c>
      <c r="CU41" s="101" t="s">
        <v>1981</v>
      </c>
    </row>
    <row r="42" spans="1:99" ht="15.4" customHeight="1">
      <c r="A42" s="114" t="s">
        <v>2277</v>
      </c>
      <c r="B42" s="115" t="s">
        <v>1852</v>
      </c>
      <c r="C42" s="115" t="s">
        <v>1852</v>
      </c>
      <c r="D42" s="102" t="s">
        <v>2226</v>
      </c>
      <c r="E42" s="99">
        <v>307</v>
      </c>
      <c r="F42" s="99">
        <v>164</v>
      </c>
      <c r="G42" s="99">
        <v>75</v>
      </c>
      <c r="H42" s="99">
        <v>62</v>
      </c>
      <c r="I42" s="99">
        <v>25</v>
      </c>
      <c r="J42" s="99">
        <v>2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39</v>
      </c>
      <c r="Q42" s="99">
        <v>8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6</v>
      </c>
      <c r="Y42" s="99">
        <v>0</v>
      </c>
      <c r="Z42" s="99">
        <v>7</v>
      </c>
      <c r="AA42" s="99">
        <v>0</v>
      </c>
      <c r="AB42" s="99">
        <v>0</v>
      </c>
      <c r="AC42" s="99">
        <v>0</v>
      </c>
      <c r="AD42" s="99">
        <v>2</v>
      </c>
      <c r="AE42" s="99">
        <v>1</v>
      </c>
      <c r="AF42" s="99">
        <v>5</v>
      </c>
      <c r="AG42" s="99">
        <v>0</v>
      </c>
      <c r="AH42" s="99">
        <v>0</v>
      </c>
      <c r="AI42" s="99">
        <v>0</v>
      </c>
      <c r="AJ42" s="99">
        <v>0</v>
      </c>
      <c r="AK42" s="99">
        <v>0</v>
      </c>
      <c r="AL42" s="99">
        <v>2</v>
      </c>
      <c r="AM42" s="99">
        <v>0</v>
      </c>
      <c r="AN42" s="99">
        <v>8</v>
      </c>
      <c r="AO42" s="99">
        <v>0</v>
      </c>
      <c r="AP42" s="99">
        <v>0</v>
      </c>
      <c r="AQ42" s="99">
        <v>0</v>
      </c>
      <c r="AR42" s="99">
        <v>103</v>
      </c>
      <c r="AS42" s="99">
        <v>0</v>
      </c>
      <c r="AT42" s="99">
        <v>20</v>
      </c>
      <c r="AU42" s="99">
        <v>0</v>
      </c>
      <c r="AV42" s="99">
        <v>29</v>
      </c>
      <c r="AW42" s="99">
        <v>0</v>
      </c>
      <c r="AX42" s="99">
        <v>0</v>
      </c>
      <c r="AY42" s="99">
        <v>0</v>
      </c>
      <c r="AZ42" s="99">
        <v>0</v>
      </c>
      <c r="BA42" s="99">
        <v>0</v>
      </c>
      <c r="BB42" s="99">
        <v>0</v>
      </c>
      <c r="BC42" s="99">
        <v>0</v>
      </c>
      <c r="BD42" s="99">
        <v>0</v>
      </c>
      <c r="BE42" s="99">
        <v>0</v>
      </c>
      <c r="BF42" s="99">
        <v>0</v>
      </c>
      <c r="BG42" s="99">
        <v>0</v>
      </c>
      <c r="BH42" s="99">
        <v>53</v>
      </c>
      <c r="BI42" s="100" t="s">
        <v>1981</v>
      </c>
      <c r="BJ42" s="100" t="s">
        <v>1981</v>
      </c>
      <c r="BK42" s="100" t="s">
        <v>1981</v>
      </c>
      <c r="BL42" s="100" t="s">
        <v>1981</v>
      </c>
      <c r="BM42" s="100" t="s">
        <v>1981</v>
      </c>
      <c r="BN42" s="100" t="s">
        <v>1981</v>
      </c>
      <c r="BO42" s="100" t="s">
        <v>1981</v>
      </c>
      <c r="BP42" s="100" t="s">
        <v>1981</v>
      </c>
      <c r="BQ42" s="100" t="s">
        <v>1981</v>
      </c>
      <c r="BR42" s="100" t="s">
        <v>1981</v>
      </c>
      <c r="BS42" s="100" t="s">
        <v>1981</v>
      </c>
      <c r="BT42" s="99">
        <v>1</v>
      </c>
      <c r="BU42" s="99">
        <v>0</v>
      </c>
      <c r="BV42" s="99">
        <v>1</v>
      </c>
      <c r="BW42" s="99">
        <v>0</v>
      </c>
      <c r="BX42" s="99">
        <v>0</v>
      </c>
      <c r="BY42" s="99">
        <v>0</v>
      </c>
      <c r="BZ42" s="99">
        <v>0</v>
      </c>
      <c r="CA42" s="99">
        <v>0</v>
      </c>
      <c r="CB42" s="99">
        <v>0</v>
      </c>
      <c r="CC42" s="99">
        <v>0</v>
      </c>
      <c r="CD42" s="99">
        <v>0</v>
      </c>
      <c r="CE42" s="99">
        <v>0</v>
      </c>
      <c r="CF42" s="99">
        <v>0</v>
      </c>
      <c r="CG42" s="99">
        <v>0</v>
      </c>
      <c r="CH42" s="100" t="s">
        <v>1981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>
        <v>0</v>
      </c>
      <c r="CQ42" s="99">
        <v>0</v>
      </c>
      <c r="CR42" s="99">
        <v>0</v>
      </c>
      <c r="CS42" s="99">
        <v>0</v>
      </c>
      <c r="CT42" s="100" t="s">
        <v>1981</v>
      </c>
      <c r="CU42" s="101" t="s">
        <v>1981</v>
      </c>
    </row>
    <row r="43" spans="1:99" ht="15.4" customHeight="1">
      <c r="A43" s="114" t="s">
        <v>2278</v>
      </c>
      <c r="B43" s="115" t="s">
        <v>1852</v>
      </c>
      <c r="C43" s="115" t="s">
        <v>1852</v>
      </c>
      <c r="D43" s="102" t="s">
        <v>2279</v>
      </c>
      <c r="E43" s="99">
        <v>1219</v>
      </c>
      <c r="F43" s="99">
        <v>808</v>
      </c>
      <c r="G43" s="99">
        <v>273</v>
      </c>
      <c r="H43" s="99">
        <v>260</v>
      </c>
      <c r="I43" s="99">
        <v>228</v>
      </c>
      <c r="J43" s="99">
        <v>5</v>
      </c>
      <c r="K43" s="99">
        <v>0</v>
      </c>
      <c r="L43" s="99">
        <v>0</v>
      </c>
      <c r="M43" s="99">
        <v>0</v>
      </c>
      <c r="N43" s="99">
        <v>0</v>
      </c>
      <c r="O43" s="99">
        <v>41</v>
      </c>
      <c r="P43" s="99">
        <v>229</v>
      </c>
      <c r="Q43" s="99">
        <v>40</v>
      </c>
      <c r="R43" s="99">
        <v>1</v>
      </c>
      <c r="S43" s="99">
        <v>0</v>
      </c>
      <c r="T43" s="99">
        <v>0</v>
      </c>
      <c r="U43" s="99">
        <v>2</v>
      </c>
      <c r="V43" s="99">
        <v>3</v>
      </c>
      <c r="W43" s="99">
        <v>18</v>
      </c>
      <c r="X43" s="99">
        <v>15</v>
      </c>
      <c r="Y43" s="99">
        <v>0</v>
      </c>
      <c r="Z43" s="99">
        <v>60</v>
      </c>
      <c r="AA43" s="99">
        <v>0</v>
      </c>
      <c r="AB43" s="99">
        <v>21</v>
      </c>
      <c r="AC43" s="99">
        <v>5</v>
      </c>
      <c r="AD43" s="99">
        <v>0</v>
      </c>
      <c r="AE43" s="99">
        <v>8</v>
      </c>
      <c r="AF43" s="99">
        <v>0</v>
      </c>
      <c r="AG43" s="99">
        <v>0</v>
      </c>
      <c r="AH43" s="99">
        <v>0</v>
      </c>
      <c r="AI43" s="99">
        <v>0</v>
      </c>
      <c r="AJ43" s="99">
        <v>1</v>
      </c>
      <c r="AK43" s="99">
        <v>9</v>
      </c>
      <c r="AL43" s="99">
        <v>9</v>
      </c>
      <c r="AM43" s="99">
        <v>23</v>
      </c>
      <c r="AN43" s="99">
        <v>13</v>
      </c>
      <c r="AO43" s="99">
        <v>0</v>
      </c>
      <c r="AP43" s="99">
        <v>0</v>
      </c>
      <c r="AQ43" s="99">
        <v>0</v>
      </c>
      <c r="AR43" s="99">
        <v>128</v>
      </c>
      <c r="AS43" s="99">
        <v>17</v>
      </c>
      <c r="AT43" s="99">
        <v>107</v>
      </c>
      <c r="AU43" s="99">
        <v>0</v>
      </c>
      <c r="AV43" s="99">
        <v>0</v>
      </c>
      <c r="AW43" s="99">
        <v>4</v>
      </c>
      <c r="AX43" s="99">
        <v>0</v>
      </c>
      <c r="AY43" s="99">
        <v>0</v>
      </c>
      <c r="AZ43" s="99">
        <v>0</v>
      </c>
      <c r="BA43" s="99">
        <v>0</v>
      </c>
      <c r="BB43" s="99">
        <v>0</v>
      </c>
      <c r="BC43" s="99">
        <v>0</v>
      </c>
      <c r="BD43" s="99">
        <v>0</v>
      </c>
      <c r="BE43" s="99">
        <v>0</v>
      </c>
      <c r="BF43" s="99">
        <v>0</v>
      </c>
      <c r="BG43" s="99">
        <v>0</v>
      </c>
      <c r="BH43" s="99">
        <v>0</v>
      </c>
      <c r="BI43" s="100" t="s">
        <v>1981</v>
      </c>
      <c r="BJ43" s="100" t="s">
        <v>1981</v>
      </c>
      <c r="BK43" s="100" t="s">
        <v>1981</v>
      </c>
      <c r="BL43" s="100" t="s">
        <v>1981</v>
      </c>
      <c r="BM43" s="100" t="s">
        <v>1981</v>
      </c>
      <c r="BN43" s="100" t="s">
        <v>1981</v>
      </c>
      <c r="BO43" s="100" t="s">
        <v>1981</v>
      </c>
      <c r="BP43" s="100" t="s">
        <v>1981</v>
      </c>
      <c r="BQ43" s="100" t="s">
        <v>1981</v>
      </c>
      <c r="BR43" s="100" t="s">
        <v>1981</v>
      </c>
      <c r="BS43" s="100" t="s">
        <v>1981</v>
      </c>
      <c r="BT43" s="99">
        <v>55</v>
      </c>
      <c r="BU43" s="99">
        <v>0</v>
      </c>
      <c r="BV43" s="99">
        <v>40</v>
      </c>
      <c r="BW43" s="99">
        <v>14</v>
      </c>
      <c r="BX43" s="99">
        <v>0</v>
      </c>
      <c r="BY43" s="99">
        <v>0</v>
      </c>
      <c r="BZ43" s="99">
        <v>0</v>
      </c>
      <c r="CA43" s="99">
        <v>0</v>
      </c>
      <c r="CB43" s="99">
        <v>0</v>
      </c>
      <c r="CC43" s="99">
        <v>0</v>
      </c>
      <c r="CD43" s="99">
        <v>0</v>
      </c>
      <c r="CE43" s="99">
        <v>0</v>
      </c>
      <c r="CF43" s="99">
        <v>0</v>
      </c>
      <c r="CG43" s="99">
        <v>0</v>
      </c>
      <c r="CH43" s="100" t="s">
        <v>1981</v>
      </c>
      <c r="CI43" s="99">
        <v>1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>
        <v>0</v>
      </c>
      <c r="CQ43" s="99">
        <v>0</v>
      </c>
      <c r="CR43" s="99">
        <v>0</v>
      </c>
      <c r="CS43" s="99">
        <v>0</v>
      </c>
      <c r="CT43" s="100" t="s">
        <v>1981</v>
      </c>
      <c r="CU43" s="101" t="s">
        <v>1981</v>
      </c>
    </row>
    <row r="44" spans="1:99" ht="15.4" customHeight="1">
      <c r="A44" s="114" t="s">
        <v>2280</v>
      </c>
      <c r="B44" s="115" t="s">
        <v>1852</v>
      </c>
      <c r="C44" s="115" t="s">
        <v>1852</v>
      </c>
      <c r="D44" s="102" t="s">
        <v>2226</v>
      </c>
      <c r="E44" s="99">
        <v>1061</v>
      </c>
      <c r="F44" s="99">
        <v>797</v>
      </c>
      <c r="G44" s="99">
        <v>273</v>
      </c>
      <c r="H44" s="99">
        <v>250</v>
      </c>
      <c r="I44" s="99">
        <v>228</v>
      </c>
      <c r="J44" s="99">
        <v>5</v>
      </c>
      <c r="K44" s="99">
        <v>0</v>
      </c>
      <c r="L44" s="99">
        <v>0</v>
      </c>
      <c r="M44" s="99">
        <v>0</v>
      </c>
      <c r="N44" s="99">
        <v>0</v>
      </c>
      <c r="O44" s="99">
        <v>41</v>
      </c>
      <c r="P44" s="99">
        <v>127</v>
      </c>
      <c r="Q44" s="99">
        <v>22</v>
      </c>
      <c r="R44" s="99">
        <v>0</v>
      </c>
      <c r="S44" s="99">
        <v>0</v>
      </c>
      <c r="T44" s="99">
        <v>0</v>
      </c>
      <c r="U44" s="99">
        <v>2</v>
      </c>
      <c r="V44" s="99">
        <v>3</v>
      </c>
      <c r="W44" s="99">
        <v>7</v>
      </c>
      <c r="X44" s="99">
        <v>11</v>
      </c>
      <c r="Y44" s="99">
        <v>0</v>
      </c>
      <c r="Z44" s="99">
        <v>27</v>
      </c>
      <c r="AA44" s="99">
        <v>0</v>
      </c>
      <c r="AB44" s="99">
        <v>14</v>
      </c>
      <c r="AC44" s="99">
        <v>0</v>
      </c>
      <c r="AD44" s="99">
        <v>0</v>
      </c>
      <c r="AE44" s="99">
        <v>7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9</v>
      </c>
      <c r="AM44" s="99">
        <v>23</v>
      </c>
      <c r="AN44" s="99">
        <v>0</v>
      </c>
      <c r="AO44" s="99">
        <v>0</v>
      </c>
      <c r="AP44" s="99">
        <v>0</v>
      </c>
      <c r="AQ44" s="99">
        <v>0</v>
      </c>
      <c r="AR44" s="99">
        <v>128</v>
      </c>
      <c r="AS44" s="99">
        <v>17</v>
      </c>
      <c r="AT44" s="99">
        <v>107</v>
      </c>
      <c r="AU44" s="99">
        <v>0</v>
      </c>
      <c r="AV44" s="99">
        <v>0</v>
      </c>
      <c r="AW44" s="99">
        <v>4</v>
      </c>
      <c r="AX44" s="99">
        <v>0</v>
      </c>
      <c r="AY44" s="99">
        <v>0</v>
      </c>
      <c r="AZ44" s="99">
        <v>0</v>
      </c>
      <c r="BA44" s="99">
        <v>0</v>
      </c>
      <c r="BB44" s="99">
        <v>0</v>
      </c>
      <c r="BC44" s="99">
        <v>0</v>
      </c>
      <c r="BD44" s="99">
        <v>0</v>
      </c>
      <c r="BE44" s="99">
        <v>0</v>
      </c>
      <c r="BF44" s="99">
        <v>0</v>
      </c>
      <c r="BG44" s="99">
        <v>0</v>
      </c>
      <c r="BH44" s="99">
        <v>0</v>
      </c>
      <c r="BI44" s="100" t="s">
        <v>1981</v>
      </c>
      <c r="BJ44" s="100" t="s">
        <v>1981</v>
      </c>
      <c r="BK44" s="100" t="s">
        <v>1981</v>
      </c>
      <c r="BL44" s="100" t="s">
        <v>1981</v>
      </c>
      <c r="BM44" s="100" t="s">
        <v>1981</v>
      </c>
      <c r="BN44" s="100" t="s">
        <v>1981</v>
      </c>
      <c r="BO44" s="100" t="s">
        <v>1981</v>
      </c>
      <c r="BP44" s="100" t="s">
        <v>1981</v>
      </c>
      <c r="BQ44" s="100" t="s">
        <v>1981</v>
      </c>
      <c r="BR44" s="100" t="s">
        <v>1981</v>
      </c>
      <c r="BS44" s="100" t="s">
        <v>1981</v>
      </c>
      <c r="BT44" s="99">
        <v>10</v>
      </c>
      <c r="BU44" s="99">
        <v>0</v>
      </c>
      <c r="BV44" s="99">
        <v>2</v>
      </c>
      <c r="BW44" s="99">
        <v>7</v>
      </c>
      <c r="BX44" s="99">
        <v>0</v>
      </c>
      <c r="BY44" s="99">
        <v>0</v>
      </c>
      <c r="BZ44" s="99">
        <v>0</v>
      </c>
      <c r="CA44" s="99">
        <v>0</v>
      </c>
      <c r="CB44" s="99">
        <v>0</v>
      </c>
      <c r="CC44" s="99">
        <v>0</v>
      </c>
      <c r="CD44" s="99">
        <v>0</v>
      </c>
      <c r="CE44" s="99">
        <v>0</v>
      </c>
      <c r="CF44" s="99">
        <v>0</v>
      </c>
      <c r="CG44" s="99">
        <v>0</v>
      </c>
      <c r="CH44" s="100" t="s">
        <v>1981</v>
      </c>
      <c r="CI44" s="99">
        <v>1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>
        <v>0</v>
      </c>
      <c r="CQ44" s="99">
        <v>0</v>
      </c>
      <c r="CR44" s="99">
        <v>0</v>
      </c>
      <c r="CS44" s="99">
        <v>0</v>
      </c>
      <c r="CT44" s="100" t="s">
        <v>1981</v>
      </c>
      <c r="CU44" s="101" t="s">
        <v>1981</v>
      </c>
    </row>
    <row r="45" spans="1:99" ht="15.4" customHeight="1">
      <c r="A45" s="114" t="s">
        <v>2281</v>
      </c>
      <c r="B45" s="115" t="s">
        <v>1852</v>
      </c>
      <c r="C45" s="115" t="s">
        <v>1852</v>
      </c>
      <c r="D45" s="102" t="s">
        <v>2282</v>
      </c>
      <c r="E45" s="99">
        <v>60</v>
      </c>
      <c r="F45" s="99">
        <v>9</v>
      </c>
      <c r="G45" s="99">
        <v>0</v>
      </c>
      <c r="H45" s="99">
        <v>9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40</v>
      </c>
      <c r="Q45" s="99">
        <v>4</v>
      </c>
      <c r="R45" s="99">
        <v>1</v>
      </c>
      <c r="S45" s="99">
        <v>0</v>
      </c>
      <c r="T45" s="99">
        <v>0</v>
      </c>
      <c r="U45" s="99">
        <v>0</v>
      </c>
      <c r="V45" s="99">
        <v>0</v>
      </c>
      <c r="W45" s="99">
        <v>1</v>
      </c>
      <c r="X45" s="99">
        <v>0</v>
      </c>
      <c r="Y45" s="99">
        <v>0</v>
      </c>
      <c r="Z45" s="99">
        <v>23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0</v>
      </c>
      <c r="AK45" s="99">
        <v>5</v>
      </c>
      <c r="AL45" s="99">
        <v>0</v>
      </c>
      <c r="AM45" s="99">
        <v>0</v>
      </c>
      <c r="AN45" s="99">
        <v>5</v>
      </c>
      <c r="AO45" s="99">
        <v>0</v>
      </c>
      <c r="AP45" s="99">
        <v>0</v>
      </c>
      <c r="AQ45" s="99">
        <v>0</v>
      </c>
      <c r="AR45" s="99">
        <v>0</v>
      </c>
      <c r="AS45" s="99">
        <v>0</v>
      </c>
      <c r="AT45" s="99">
        <v>0</v>
      </c>
      <c r="AU45" s="99">
        <v>0</v>
      </c>
      <c r="AV45" s="99">
        <v>0</v>
      </c>
      <c r="AW45" s="99">
        <v>0</v>
      </c>
      <c r="AX45" s="99">
        <v>0</v>
      </c>
      <c r="AY45" s="99">
        <v>0</v>
      </c>
      <c r="AZ45" s="99">
        <v>0</v>
      </c>
      <c r="BA45" s="99">
        <v>0</v>
      </c>
      <c r="BB45" s="99">
        <v>0</v>
      </c>
      <c r="BC45" s="99">
        <v>0</v>
      </c>
      <c r="BD45" s="99">
        <v>0</v>
      </c>
      <c r="BE45" s="99">
        <v>0</v>
      </c>
      <c r="BF45" s="99">
        <v>0</v>
      </c>
      <c r="BG45" s="99">
        <v>0</v>
      </c>
      <c r="BH45" s="99">
        <v>0</v>
      </c>
      <c r="BI45" s="100" t="s">
        <v>1981</v>
      </c>
      <c r="BJ45" s="100" t="s">
        <v>1981</v>
      </c>
      <c r="BK45" s="100" t="s">
        <v>1981</v>
      </c>
      <c r="BL45" s="100" t="s">
        <v>1981</v>
      </c>
      <c r="BM45" s="100" t="s">
        <v>1981</v>
      </c>
      <c r="BN45" s="100" t="s">
        <v>1981</v>
      </c>
      <c r="BO45" s="100" t="s">
        <v>1981</v>
      </c>
      <c r="BP45" s="100" t="s">
        <v>1981</v>
      </c>
      <c r="BQ45" s="100" t="s">
        <v>1981</v>
      </c>
      <c r="BR45" s="100" t="s">
        <v>1981</v>
      </c>
      <c r="BS45" s="100" t="s">
        <v>1981</v>
      </c>
      <c r="BT45" s="99">
        <v>11</v>
      </c>
      <c r="BU45" s="99">
        <v>0</v>
      </c>
      <c r="BV45" s="99">
        <v>5</v>
      </c>
      <c r="BW45" s="99">
        <v>6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100" t="s">
        <v>1981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100" t="s">
        <v>1981</v>
      </c>
      <c r="CU45" s="101" t="s">
        <v>1981</v>
      </c>
    </row>
    <row r="46" spans="1:99" ht="15.4" customHeight="1">
      <c r="A46" s="114" t="s">
        <v>2283</v>
      </c>
      <c r="B46" s="115" t="s">
        <v>1852</v>
      </c>
      <c r="C46" s="115" t="s">
        <v>1852</v>
      </c>
      <c r="D46" s="102" t="s">
        <v>2284</v>
      </c>
      <c r="E46" s="99">
        <v>30</v>
      </c>
      <c r="F46" s="99">
        <v>2</v>
      </c>
      <c r="G46" s="99">
        <v>0</v>
      </c>
      <c r="H46" s="99">
        <v>2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28</v>
      </c>
      <c r="Q46" s="99">
        <v>3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5</v>
      </c>
      <c r="X46" s="99">
        <v>2</v>
      </c>
      <c r="Y46" s="99">
        <v>0</v>
      </c>
      <c r="Z46" s="99">
        <v>8</v>
      </c>
      <c r="AA46" s="99">
        <v>0</v>
      </c>
      <c r="AB46" s="99">
        <v>0</v>
      </c>
      <c r="AC46" s="99">
        <v>0</v>
      </c>
      <c r="AD46" s="99">
        <v>0</v>
      </c>
      <c r="AE46" s="99">
        <v>1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2</v>
      </c>
      <c r="AL46" s="99">
        <v>0</v>
      </c>
      <c r="AM46" s="99">
        <v>0</v>
      </c>
      <c r="AN46" s="99">
        <v>7</v>
      </c>
      <c r="AO46" s="99">
        <v>0</v>
      </c>
      <c r="AP46" s="99">
        <v>0</v>
      </c>
      <c r="AQ46" s="99">
        <v>0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9">
        <v>0</v>
      </c>
      <c r="AZ46" s="99">
        <v>0</v>
      </c>
      <c r="BA46" s="99">
        <v>0</v>
      </c>
      <c r="BB46" s="99">
        <v>0</v>
      </c>
      <c r="BC46" s="99">
        <v>0</v>
      </c>
      <c r="BD46" s="99">
        <v>0</v>
      </c>
      <c r="BE46" s="99">
        <v>0</v>
      </c>
      <c r="BF46" s="99">
        <v>0</v>
      </c>
      <c r="BG46" s="99">
        <v>0</v>
      </c>
      <c r="BH46" s="99">
        <v>0</v>
      </c>
      <c r="BI46" s="100" t="s">
        <v>1981</v>
      </c>
      <c r="BJ46" s="100" t="s">
        <v>1981</v>
      </c>
      <c r="BK46" s="100" t="s">
        <v>1981</v>
      </c>
      <c r="BL46" s="100" t="s">
        <v>1981</v>
      </c>
      <c r="BM46" s="100" t="s">
        <v>1981</v>
      </c>
      <c r="BN46" s="100" t="s">
        <v>1981</v>
      </c>
      <c r="BO46" s="100" t="s">
        <v>1981</v>
      </c>
      <c r="BP46" s="100" t="s">
        <v>1981</v>
      </c>
      <c r="BQ46" s="100" t="s">
        <v>1981</v>
      </c>
      <c r="BR46" s="100" t="s">
        <v>1981</v>
      </c>
      <c r="BS46" s="100" t="s">
        <v>1981</v>
      </c>
      <c r="BT46" s="99">
        <v>0</v>
      </c>
      <c r="BU46" s="99">
        <v>0</v>
      </c>
      <c r="BV46" s="99">
        <v>0</v>
      </c>
      <c r="BW46" s="99">
        <v>0</v>
      </c>
      <c r="BX46" s="99">
        <v>0</v>
      </c>
      <c r="BY46" s="99">
        <v>0</v>
      </c>
      <c r="BZ46" s="99">
        <v>0</v>
      </c>
      <c r="CA46" s="99">
        <v>0</v>
      </c>
      <c r="CB46" s="99">
        <v>0</v>
      </c>
      <c r="CC46" s="99">
        <v>0</v>
      </c>
      <c r="CD46" s="99">
        <v>0</v>
      </c>
      <c r="CE46" s="99">
        <v>0</v>
      </c>
      <c r="CF46" s="99">
        <v>0</v>
      </c>
      <c r="CG46" s="99">
        <v>0</v>
      </c>
      <c r="CH46" s="100" t="s">
        <v>1981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>
        <v>0</v>
      </c>
      <c r="CQ46" s="99">
        <v>0</v>
      </c>
      <c r="CR46" s="99">
        <v>0</v>
      </c>
      <c r="CS46" s="99">
        <v>0</v>
      </c>
      <c r="CT46" s="100" t="s">
        <v>1981</v>
      </c>
      <c r="CU46" s="101" t="s">
        <v>1981</v>
      </c>
    </row>
    <row r="47" spans="1:99" ht="15.4" customHeight="1">
      <c r="A47" s="114" t="s">
        <v>2285</v>
      </c>
      <c r="B47" s="115" t="s">
        <v>1852</v>
      </c>
      <c r="C47" s="115" t="s">
        <v>1852</v>
      </c>
      <c r="D47" s="102" t="s">
        <v>2286</v>
      </c>
      <c r="E47" s="99">
        <v>5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5</v>
      </c>
      <c r="Q47" s="99">
        <v>1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2</v>
      </c>
      <c r="Y47" s="99">
        <v>0</v>
      </c>
      <c r="Z47" s="99">
        <v>2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9">
        <v>0</v>
      </c>
      <c r="AZ47" s="99">
        <v>0</v>
      </c>
      <c r="BA47" s="99">
        <v>0</v>
      </c>
      <c r="BB47" s="99">
        <v>0</v>
      </c>
      <c r="BC47" s="99">
        <v>0</v>
      </c>
      <c r="BD47" s="99">
        <v>0</v>
      </c>
      <c r="BE47" s="99">
        <v>0</v>
      </c>
      <c r="BF47" s="99">
        <v>0</v>
      </c>
      <c r="BG47" s="99">
        <v>0</v>
      </c>
      <c r="BH47" s="99">
        <v>0</v>
      </c>
      <c r="BI47" s="100" t="s">
        <v>1981</v>
      </c>
      <c r="BJ47" s="100" t="s">
        <v>1981</v>
      </c>
      <c r="BK47" s="100" t="s">
        <v>1981</v>
      </c>
      <c r="BL47" s="100" t="s">
        <v>1981</v>
      </c>
      <c r="BM47" s="100" t="s">
        <v>1981</v>
      </c>
      <c r="BN47" s="100" t="s">
        <v>1981</v>
      </c>
      <c r="BO47" s="100" t="s">
        <v>1981</v>
      </c>
      <c r="BP47" s="100" t="s">
        <v>1981</v>
      </c>
      <c r="BQ47" s="100" t="s">
        <v>1981</v>
      </c>
      <c r="BR47" s="100" t="s">
        <v>1981</v>
      </c>
      <c r="BS47" s="100" t="s">
        <v>1981</v>
      </c>
      <c r="BT47" s="99">
        <v>0</v>
      </c>
      <c r="BU47" s="99">
        <v>0</v>
      </c>
      <c r="BV47" s="99">
        <v>0</v>
      </c>
      <c r="BW47" s="99">
        <v>0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99">
        <v>0</v>
      </c>
      <c r="CF47" s="99">
        <v>0</v>
      </c>
      <c r="CG47" s="99">
        <v>0</v>
      </c>
      <c r="CH47" s="100" t="s">
        <v>1981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>
        <v>0</v>
      </c>
      <c r="CQ47" s="99">
        <v>0</v>
      </c>
      <c r="CR47" s="99">
        <v>0</v>
      </c>
      <c r="CS47" s="99">
        <v>0</v>
      </c>
      <c r="CT47" s="100" t="s">
        <v>1981</v>
      </c>
      <c r="CU47" s="101" t="s">
        <v>1981</v>
      </c>
    </row>
    <row r="48" spans="1:99" ht="15.4" customHeight="1">
      <c r="A48" s="114" t="s">
        <v>2287</v>
      </c>
      <c r="B48" s="115" t="s">
        <v>1852</v>
      </c>
      <c r="C48" s="115" t="s">
        <v>1852</v>
      </c>
      <c r="D48" s="102" t="s">
        <v>2288</v>
      </c>
      <c r="E48" s="99">
        <v>5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5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5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9">
        <v>0</v>
      </c>
      <c r="AI48" s="99">
        <v>0</v>
      </c>
      <c r="AJ48" s="99">
        <v>0</v>
      </c>
      <c r="AK48" s="99">
        <v>0</v>
      </c>
      <c r="AL48" s="99">
        <v>0</v>
      </c>
      <c r="AM48" s="99">
        <v>0</v>
      </c>
      <c r="AN48" s="99">
        <v>0</v>
      </c>
      <c r="AO48" s="99">
        <v>0</v>
      </c>
      <c r="AP48" s="99">
        <v>0</v>
      </c>
      <c r="AQ48" s="99">
        <v>0</v>
      </c>
      <c r="AR48" s="99">
        <v>0</v>
      </c>
      <c r="AS48" s="99">
        <v>0</v>
      </c>
      <c r="AT48" s="99">
        <v>0</v>
      </c>
      <c r="AU48" s="99">
        <v>0</v>
      </c>
      <c r="AV48" s="99">
        <v>0</v>
      </c>
      <c r="AW48" s="99">
        <v>0</v>
      </c>
      <c r="AX48" s="99">
        <v>0</v>
      </c>
      <c r="AY48" s="99">
        <v>0</v>
      </c>
      <c r="AZ48" s="99">
        <v>0</v>
      </c>
      <c r="BA48" s="99">
        <v>0</v>
      </c>
      <c r="BB48" s="99">
        <v>0</v>
      </c>
      <c r="BC48" s="99">
        <v>0</v>
      </c>
      <c r="BD48" s="99">
        <v>0</v>
      </c>
      <c r="BE48" s="99">
        <v>0</v>
      </c>
      <c r="BF48" s="99">
        <v>0</v>
      </c>
      <c r="BG48" s="99">
        <v>0</v>
      </c>
      <c r="BH48" s="99">
        <v>0</v>
      </c>
      <c r="BI48" s="100" t="s">
        <v>1981</v>
      </c>
      <c r="BJ48" s="100" t="s">
        <v>1981</v>
      </c>
      <c r="BK48" s="100" t="s">
        <v>1981</v>
      </c>
      <c r="BL48" s="100" t="s">
        <v>1981</v>
      </c>
      <c r="BM48" s="100" t="s">
        <v>1981</v>
      </c>
      <c r="BN48" s="100" t="s">
        <v>1981</v>
      </c>
      <c r="BO48" s="100" t="s">
        <v>1981</v>
      </c>
      <c r="BP48" s="100" t="s">
        <v>1981</v>
      </c>
      <c r="BQ48" s="100" t="s">
        <v>1981</v>
      </c>
      <c r="BR48" s="100" t="s">
        <v>1981</v>
      </c>
      <c r="BS48" s="100" t="s">
        <v>1981</v>
      </c>
      <c r="BT48" s="99">
        <v>0</v>
      </c>
      <c r="BU48" s="99">
        <v>0</v>
      </c>
      <c r="BV48" s="99">
        <v>0</v>
      </c>
      <c r="BW48" s="99">
        <v>0</v>
      </c>
      <c r="BX48" s="99">
        <v>0</v>
      </c>
      <c r="BY48" s="99">
        <v>0</v>
      </c>
      <c r="BZ48" s="99">
        <v>0</v>
      </c>
      <c r="CA48" s="99">
        <v>0</v>
      </c>
      <c r="CB48" s="99">
        <v>0</v>
      </c>
      <c r="CC48" s="99">
        <v>0</v>
      </c>
      <c r="CD48" s="99">
        <v>0</v>
      </c>
      <c r="CE48" s="99">
        <v>0</v>
      </c>
      <c r="CF48" s="99">
        <v>0</v>
      </c>
      <c r="CG48" s="99">
        <v>0</v>
      </c>
      <c r="CH48" s="100" t="s">
        <v>1981</v>
      </c>
      <c r="CI48" s="99">
        <v>0</v>
      </c>
      <c r="CJ48" s="99">
        <v>0</v>
      </c>
      <c r="CK48" s="99">
        <v>0</v>
      </c>
      <c r="CL48" s="99">
        <v>0</v>
      </c>
      <c r="CM48" s="99">
        <v>0</v>
      </c>
      <c r="CN48" s="99">
        <v>0</v>
      </c>
      <c r="CO48" s="99">
        <v>0</v>
      </c>
      <c r="CP48" s="99">
        <v>0</v>
      </c>
      <c r="CQ48" s="99">
        <v>0</v>
      </c>
      <c r="CR48" s="99">
        <v>0</v>
      </c>
      <c r="CS48" s="99">
        <v>0</v>
      </c>
      <c r="CT48" s="100" t="s">
        <v>1981</v>
      </c>
      <c r="CU48" s="101" t="s">
        <v>1981</v>
      </c>
    </row>
    <row r="49" spans="1:99" ht="15.4" customHeight="1">
      <c r="A49" s="114" t="s">
        <v>2289</v>
      </c>
      <c r="B49" s="115" t="s">
        <v>1852</v>
      </c>
      <c r="C49" s="115" t="s">
        <v>1852</v>
      </c>
      <c r="D49" s="102" t="s">
        <v>2290</v>
      </c>
      <c r="E49" s="99">
        <v>58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23</v>
      </c>
      <c r="Q49" s="99">
        <v>10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7</v>
      </c>
      <c r="AC49" s="99">
        <v>5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0</v>
      </c>
      <c r="AK49" s="99">
        <v>1</v>
      </c>
      <c r="AL49" s="99">
        <v>0</v>
      </c>
      <c r="AM49" s="99">
        <v>0</v>
      </c>
      <c r="AN49" s="99">
        <v>0</v>
      </c>
      <c r="AO49" s="99">
        <v>0</v>
      </c>
      <c r="AP49" s="99">
        <v>0</v>
      </c>
      <c r="AQ49" s="99">
        <v>0</v>
      </c>
      <c r="AR49" s="99">
        <v>0</v>
      </c>
      <c r="AS49" s="99">
        <v>0</v>
      </c>
      <c r="AT49" s="99">
        <v>0</v>
      </c>
      <c r="AU49" s="99">
        <v>0</v>
      </c>
      <c r="AV49" s="99">
        <v>0</v>
      </c>
      <c r="AW49" s="99">
        <v>0</v>
      </c>
      <c r="AX49" s="99">
        <v>0</v>
      </c>
      <c r="AY49" s="99">
        <v>0</v>
      </c>
      <c r="AZ49" s="99">
        <v>0</v>
      </c>
      <c r="BA49" s="99">
        <v>0</v>
      </c>
      <c r="BB49" s="99">
        <v>0</v>
      </c>
      <c r="BC49" s="99">
        <v>0</v>
      </c>
      <c r="BD49" s="99">
        <v>0</v>
      </c>
      <c r="BE49" s="99">
        <v>0</v>
      </c>
      <c r="BF49" s="99">
        <v>0</v>
      </c>
      <c r="BG49" s="99">
        <v>0</v>
      </c>
      <c r="BH49" s="99">
        <v>0</v>
      </c>
      <c r="BI49" s="100" t="s">
        <v>1981</v>
      </c>
      <c r="BJ49" s="100" t="s">
        <v>1981</v>
      </c>
      <c r="BK49" s="100" t="s">
        <v>1981</v>
      </c>
      <c r="BL49" s="100" t="s">
        <v>1981</v>
      </c>
      <c r="BM49" s="100" t="s">
        <v>1981</v>
      </c>
      <c r="BN49" s="100" t="s">
        <v>1981</v>
      </c>
      <c r="BO49" s="100" t="s">
        <v>1981</v>
      </c>
      <c r="BP49" s="100" t="s">
        <v>1981</v>
      </c>
      <c r="BQ49" s="100" t="s">
        <v>1981</v>
      </c>
      <c r="BR49" s="100" t="s">
        <v>1981</v>
      </c>
      <c r="BS49" s="100" t="s">
        <v>1981</v>
      </c>
      <c r="BT49" s="99">
        <v>35</v>
      </c>
      <c r="BU49" s="99">
        <v>0</v>
      </c>
      <c r="BV49" s="99">
        <v>34</v>
      </c>
      <c r="BW49" s="99">
        <v>1</v>
      </c>
      <c r="BX49" s="99">
        <v>0</v>
      </c>
      <c r="BY49" s="99">
        <v>0</v>
      </c>
      <c r="BZ49" s="99">
        <v>0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100" t="s">
        <v>1981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100" t="s">
        <v>1981</v>
      </c>
      <c r="CU49" s="101" t="s">
        <v>1981</v>
      </c>
    </row>
    <row r="50" spans="1:99" ht="15.4" customHeight="1">
      <c r="A50" s="114" t="s">
        <v>2291</v>
      </c>
      <c r="B50" s="115" t="s">
        <v>1852</v>
      </c>
      <c r="C50" s="115" t="s">
        <v>1852</v>
      </c>
      <c r="D50" s="102" t="s">
        <v>2292</v>
      </c>
      <c r="E50" s="99">
        <v>462</v>
      </c>
      <c r="F50" s="99">
        <v>168</v>
      </c>
      <c r="G50" s="99">
        <v>75</v>
      </c>
      <c r="H50" s="99">
        <v>52</v>
      </c>
      <c r="I50" s="99">
        <v>0</v>
      </c>
      <c r="J50" s="99">
        <v>19</v>
      </c>
      <c r="K50" s="99">
        <v>0</v>
      </c>
      <c r="L50" s="99">
        <v>0</v>
      </c>
      <c r="M50" s="99">
        <v>0</v>
      </c>
      <c r="N50" s="99">
        <v>0</v>
      </c>
      <c r="O50" s="99">
        <v>23</v>
      </c>
      <c r="P50" s="99">
        <v>214</v>
      </c>
      <c r="Q50" s="99">
        <v>1</v>
      </c>
      <c r="R50" s="99">
        <v>0</v>
      </c>
      <c r="S50" s="99">
        <v>0</v>
      </c>
      <c r="T50" s="99">
        <v>0</v>
      </c>
      <c r="U50" s="99">
        <v>2</v>
      </c>
      <c r="V50" s="99">
        <v>4</v>
      </c>
      <c r="W50" s="99">
        <v>2</v>
      </c>
      <c r="X50" s="99">
        <v>7</v>
      </c>
      <c r="Y50" s="99">
        <v>0</v>
      </c>
      <c r="Z50" s="99">
        <v>3</v>
      </c>
      <c r="AA50" s="99">
        <v>0</v>
      </c>
      <c r="AB50" s="99">
        <v>7</v>
      </c>
      <c r="AC50" s="99">
        <v>0</v>
      </c>
      <c r="AD50" s="99">
        <v>0</v>
      </c>
      <c r="AE50" s="99">
        <v>1</v>
      </c>
      <c r="AF50" s="99">
        <v>2</v>
      </c>
      <c r="AG50" s="99">
        <v>68</v>
      </c>
      <c r="AH50" s="99">
        <v>0</v>
      </c>
      <c r="AI50" s="99">
        <v>0</v>
      </c>
      <c r="AJ50" s="99">
        <v>13</v>
      </c>
      <c r="AK50" s="99">
        <v>86</v>
      </c>
      <c r="AL50" s="99">
        <v>1</v>
      </c>
      <c r="AM50" s="99">
        <v>1</v>
      </c>
      <c r="AN50" s="99">
        <v>16</v>
      </c>
      <c r="AO50" s="99">
        <v>0</v>
      </c>
      <c r="AP50" s="99">
        <v>0</v>
      </c>
      <c r="AQ50" s="99">
        <v>0</v>
      </c>
      <c r="AR50" s="99">
        <v>61</v>
      </c>
      <c r="AS50" s="99">
        <v>0</v>
      </c>
      <c r="AT50" s="99">
        <v>59</v>
      </c>
      <c r="AU50" s="99">
        <v>0</v>
      </c>
      <c r="AV50" s="99">
        <v>0</v>
      </c>
      <c r="AW50" s="99">
        <v>0</v>
      </c>
      <c r="AX50" s="99">
        <v>0</v>
      </c>
      <c r="AY50" s="99">
        <v>0</v>
      </c>
      <c r="AZ50" s="99">
        <v>0</v>
      </c>
      <c r="BA50" s="99">
        <v>0</v>
      </c>
      <c r="BB50" s="99">
        <v>0</v>
      </c>
      <c r="BC50" s="99">
        <v>0</v>
      </c>
      <c r="BD50" s="99">
        <v>0</v>
      </c>
      <c r="BE50" s="99">
        <v>0</v>
      </c>
      <c r="BF50" s="99">
        <v>0</v>
      </c>
      <c r="BG50" s="99">
        <v>0</v>
      </c>
      <c r="BH50" s="99">
        <v>1</v>
      </c>
      <c r="BI50" s="100" t="s">
        <v>1981</v>
      </c>
      <c r="BJ50" s="100" t="s">
        <v>1981</v>
      </c>
      <c r="BK50" s="100" t="s">
        <v>1981</v>
      </c>
      <c r="BL50" s="100" t="s">
        <v>1981</v>
      </c>
      <c r="BM50" s="100" t="s">
        <v>1981</v>
      </c>
      <c r="BN50" s="100" t="s">
        <v>1981</v>
      </c>
      <c r="BO50" s="100" t="s">
        <v>1981</v>
      </c>
      <c r="BP50" s="100" t="s">
        <v>1981</v>
      </c>
      <c r="BQ50" s="100" t="s">
        <v>1981</v>
      </c>
      <c r="BR50" s="100" t="s">
        <v>1981</v>
      </c>
      <c r="BS50" s="100" t="s">
        <v>1981</v>
      </c>
      <c r="BT50" s="99">
        <v>19</v>
      </c>
      <c r="BU50" s="99">
        <v>0</v>
      </c>
      <c r="BV50" s="99">
        <v>10</v>
      </c>
      <c r="BW50" s="99">
        <v>1</v>
      </c>
      <c r="BX50" s="99">
        <v>0</v>
      </c>
      <c r="BY50" s="99">
        <v>0</v>
      </c>
      <c r="BZ50" s="99">
        <v>0</v>
      </c>
      <c r="CA50" s="99">
        <v>0</v>
      </c>
      <c r="CB50" s="99">
        <v>0</v>
      </c>
      <c r="CC50" s="99">
        <v>0</v>
      </c>
      <c r="CD50" s="99">
        <v>0</v>
      </c>
      <c r="CE50" s="99">
        <v>0</v>
      </c>
      <c r="CF50" s="99">
        <v>0</v>
      </c>
      <c r="CG50" s="99">
        <v>0</v>
      </c>
      <c r="CH50" s="100" t="s">
        <v>1981</v>
      </c>
      <c r="CI50" s="99">
        <v>9</v>
      </c>
      <c r="CJ50" s="99">
        <v>0</v>
      </c>
      <c r="CK50" s="99">
        <v>0</v>
      </c>
      <c r="CL50" s="99">
        <v>0</v>
      </c>
      <c r="CM50" s="99">
        <v>0</v>
      </c>
      <c r="CN50" s="99">
        <v>0</v>
      </c>
      <c r="CO50" s="99">
        <v>0</v>
      </c>
      <c r="CP50" s="99">
        <v>0</v>
      </c>
      <c r="CQ50" s="99">
        <v>0</v>
      </c>
      <c r="CR50" s="99">
        <v>0</v>
      </c>
      <c r="CS50" s="99">
        <v>0</v>
      </c>
      <c r="CT50" s="100" t="s">
        <v>1981</v>
      </c>
      <c r="CU50" s="101" t="s">
        <v>1981</v>
      </c>
    </row>
    <row r="51" spans="1:99" ht="15.4" customHeight="1">
      <c r="A51" s="114" t="s">
        <v>2293</v>
      </c>
      <c r="B51" s="115" t="s">
        <v>1852</v>
      </c>
      <c r="C51" s="115" t="s">
        <v>1852</v>
      </c>
      <c r="D51" s="102" t="s">
        <v>2226</v>
      </c>
      <c r="E51" s="99">
        <v>273</v>
      </c>
      <c r="F51" s="99">
        <v>168</v>
      </c>
      <c r="G51" s="99">
        <v>75</v>
      </c>
      <c r="H51" s="99">
        <v>52</v>
      </c>
      <c r="I51" s="99">
        <v>0</v>
      </c>
      <c r="J51" s="99">
        <v>19</v>
      </c>
      <c r="K51" s="99">
        <v>0</v>
      </c>
      <c r="L51" s="99">
        <v>0</v>
      </c>
      <c r="M51" s="99">
        <v>0</v>
      </c>
      <c r="N51" s="99">
        <v>0</v>
      </c>
      <c r="O51" s="99">
        <v>23</v>
      </c>
      <c r="P51" s="99">
        <v>26</v>
      </c>
      <c r="Q51" s="99">
        <v>0</v>
      </c>
      <c r="R51" s="99">
        <v>0</v>
      </c>
      <c r="S51" s="99">
        <v>0</v>
      </c>
      <c r="T51" s="99">
        <v>0</v>
      </c>
      <c r="U51" s="99">
        <v>2</v>
      </c>
      <c r="V51" s="99">
        <v>4</v>
      </c>
      <c r="W51" s="99">
        <v>2</v>
      </c>
      <c r="X51" s="99">
        <v>7</v>
      </c>
      <c r="Y51" s="99">
        <v>0</v>
      </c>
      <c r="Z51" s="99">
        <v>0</v>
      </c>
      <c r="AA51" s="99">
        <v>0</v>
      </c>
      <c r="AB51" s="99">
        <v>7</v>
      </c>
      <c r="AC51" s="99">
        <v>0</v>
      </c>
      <c r="AD51" s="99">
        <v>0</v>
      </c>
      <c r="AE51" s="99">
        <v>0</v>
      </c>
      <c r="AF51" s="99">
        <v>2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1</v>
      </c>
      <c r="AM51" s="99">
        <v>1</v>
      </c>
      <c r="AN51" s="99">
        <v>0</v>
      </c>
      <c r="AO51" s="99">
        <v>0</v>
      </c>
      <c r="AP51" s="99">
        <v>0</v>
      </c>
      <c r="AQ51" s="99">
        <v>0</v>
      </c>
      <c r="AR51" s="99">
        <v>61</v>
      </c>
      <c r="AS51" s="99">
        <v>0</v>
      </c>
      <c r="AT51" s="99">
        <v>59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  <c r="BA51" s="99">
        <v>0</v>
      </c>
      <c r="BB51" s="99">
        <v>0</v>
      </c>
      <c r="BC51" s="99">
        <v>0</v>
      </c>
      <c r="BD51" s="99">
        <v>0</v>
      </c>
      <c r="BE51" s="99">
        <v>0</v>
      </c>
      <c r="BF51" s="99">
        <v>0</v>
      </c>
      <c r="BG51" s="99">
        <v>0</v>
      </c>
      <c r="BH51" s="99">
        <v>1</v>
      </c>
      <c r="BI51" s="100" t="s">
        <v>1981</v>
      </c>
      <c r="BJ51" s="100" t="s">
        <v>1981</v>
      </c>
      <c r="BK51" s="100" t="s">
        <v>1981</v>
      </c>
      <c r="BL51" s="100" t="s">
        <v>1981</v>
      </c>
      <c r="BM51" s="100" t="s">
        <v>1981</v>
      </c>
      <c r="BN51" s="100" t="s">
        <v>1981</v>
      </c>
      <c r="BO51" s="100" t="s">
        <v>1981</v>
      </c>
      <c r="BP51" s="100" t="s">
        <v>1981</v>
      </c>
      <c r="BQ51" s="100" t="s">
        <v>1981</v>
      </c>
      <c r="BR51" s="100" t="s">
        <v>1981</v>
      </c>
      <c r="BS51" s="100" t="s">
        <v>1981</v>
      </c>
      <c r="BT51" s="99">
        <v>19</v>
      </c>
      <c r="BU51" s="99">
        <v>0</v>
      </c>
      <c r="BV51" s="99">
        <v>10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100" t="s">
        <v>1981</v>
      </c>
      <c r="CI51" s="99">
        <v>9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100" t="s">
        <v>1981</v>
      </c>
      <c r="CU51" s="101" t="s">
        <v>1981</v>
      </c>
    </row>
    <row r="52" spans="1:99" ht="15.4" customHeight="1">
      <c r="A52" s="114" t="s">
        <v>2294</v>
      </c>
      <c r="B52" s="115" t="s">
        <v>1852</v>
      </c>
      <c r="C52" s="115" t="s">
        <v>1852</v>
      </c>
      <c r="D52" s="102" t="s">
        <v>2295</v>
      </c>
      <c r="E52" s="99">
        <v>184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183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1</v>
      </c>
      <c r="AF52" s="99">
        <v>0</v>
      </c>
      <c r="AG52" s="99">
        <v>68</v>
      </c>
      <c r="AH52" s="99">
        <v>0</v>
      </c>
      <c r="AI52" s="99">
        <v>0</v>
      </c>
      <c r="AJ52" s="99">
        <v>13</v>
      </c>
      <c r="AK52" s="99">
        <v>86</v>
      </c>
      <c r="AL52" s="99">
        <v>0</v>
      </c>
      <c r="AM52" s="99">
        <v>0</v>
      </c>
      <c r="AN52" s="99">
        <v>15</v>
      </c>
      <c r="AO52" s="99">
        <v>0</v>
      </c>
      <c r="AP52" s="99">
        <v>0</v>
      </c>
      <c r="AQ52" s="99">
        <v>0</v>
      </c>
      <c r="AR52" s="99">
        <v>0</v>
      </c>
      <c r="AS52" s="99">
        <v>0</v>
      </c>
      <c r="AT52" s="99">
        <v>0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  <c r="BA52" s="99">
        <v>0</v>
      </c>
      <c r="BB52" s="99">
        <v>0</v>
      </c>
      <c r="BC52" s="99">
        <v>0</v>
      </c>
      <c r="BD52" s="99">
        <v>0</v>
      </c>
      <c r="BE52" s="99">
        <v>0</v>
      </c>
      <c r="BF52" s="99">
        <v>0</v>
      </c>
      <c r="BG52" s="99">
        <v>0</v>
      </c>
      <c r="BH52" s="99">
        <v>0</v>
      </c>
      <c r="BI52" s="100" t="s">
        <v>1981</v>
      </c>
      <c r="BJ52" s="100" t="s">
        <v>1981</v>
      </c>
      <c r="BK52" s="100" t="s">
        <v>1981</v>
      </c>
      <c r="BL52" s="100" t="s">
        <v>1981</v>
      </c>
      <c r="BM52" s="100" t="s">
        <v>1981</v>
      </c>
      <c r="BN52" s="100" t="s">
        <v>1981</v>
      </c>
      <c r="BO52" s="100" t="s">
        <v>1981</v>
      </c>
      <c r="BP52" s="100" t="s">
        <v>1981</v>
      </c>
      <c r="BQ52" s="100" t="s">
        <v>1981</v>
      </c>
      <c r="BR52" s="100" t="s">
        <v>1981</v>
      </c>
      <c r="BS52" s="100" t="s">
        <v>1981</v>
      </c>
      <c r="BT52" s="99">
        <v>1</v>
      </c>
      <c r="BU52" s="99">
        <v>0</v>
      </c>
      <c r="BV52" s="99">
        <v>0</v>
      </c>
      <c r="BW52" s="99">
        <v>1</v>
      </c>
      <c r="BX52" s="99">
        <v>0</v>
      </c>
      <c r="BY52" s="99">
        <v>0</v>
      </c>
      <c r="BZ52" s="99">
        <v>0</v>
      </c>
      <c r="CA52" s="99">
        <v>0</v>
      </c>
      <c r="CB52" s="99">
        <v>0</v>
      </c>
      <c r="CC52" s="99">
        <v>0</v>
      </c>
      <c r="CD52" s="99">
        <v>0</v>
      </c>
      <c r="CE52" s="99">
        <v>0</v>
      </c>
      <c r="CF52" s="99">
        <v>0</v>
      </c>
      <c r="CG52" s="99">
        <v>0</v>
      </c>
      <c r="CH52" s="100" t="s">
        <v>1981</v>
      </c>
      <c r="CI52" s="99">
        <v>0</v>
      </c>
      <c r="CJ52" s="99">
        <v>0</v>
      </c>
      <c r="CK52" s="99">
        <v>0</v>
      </c>
      <c r="CL52" s="99">
        <v>0</v>
      </c>
      <c r="CM52" s="99">
        <v>0</v>
      </c>
      <c r="CN52" s="99">
        <v>0</v>
      </c>
      <c r="CO52" s="99">
        <v>0</v>
      </c>
      <c r="CP52" s="99">
        <v>0</v>
      </c>
      <c r="CQ52" s="99">
        <v>0</v>
      </c>
      <c r="CR52" s="99">
        <v>0</v>
      </c>
      <c r="CS52" s="99">
        <v>0</v>
      </c>
      <c r="CT52" s="100" t="s">
        <v>1981</v>
      </c>
      <c r="CU52" s="101" t="s">
        <v>1981</v>
      </c>
    </row>
    <row r="53" spans="1:99" ht="15.4" customHeight="1">
      <c r="A53" s="114" t="s">
        <v>2296</v>
      </c>
      <c r="B53" s="115" t="s">
        <v>1852</v>
      </c>
      <c r="C53" s="115" t="s">
        <v>1852</v>
      </c>
      <c r="D53" s="102" t="s">
        <v>2297</v>
      </c>
      <c r="E53" s="99">
        <v>5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5</v>
      </c>
      <c r="Q53" s="99">
        <v>1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3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1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100" t="s">
        <v>1981</v>
      </c>
      <c r="BJ53" s="100" t="s">
        <v>1981</v>
      </c>
      <c r="BK53" s="100" t="s">
        <v>1981</v>
      </c>
      <c r="BL53" s="100" t="s">
        <v>1981</v>
      </c>
      <c r="BM53" s="100" t="s">
        <v>1981</v>
      </c>
      <c r="BN53" s="100" t="s">
        <v>1981</v>
      </c>
      <c r="BO53" s="100" t="s">
        <v>1981</v>
      </c>
      <c r="BP53" s="100" t="s">
        <v>1981</v>
      </c>
      <c r="BQ53" s="100" t="s">
        <v>1981</v>
      </c>
      <c r="BR53" s="100" t="s">
        <v>1981</v>
      </c>
      <c r="BS53" s="100" t="s">
        <v>1981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100" t="s">
        <v>1981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100" t="s">
        <v>1981</v>
      </c>
      <c r="CU53" s="101" t="s">
        <v>1981</v>
      </c>
    </row>
    <row r="54" spans="1:99" ht="15.4" customHeight="1">
      <c r="A54" s="114" t="s">
        <v>2298</v>
      </c>
      <c r="B54" s="115" t="s">
        <v>1852</v>
      </c>
      <c r="C54" s="115" t="s">
        <v>1852</v>
      </c>
      <c r="D54" s="102" t="s">
        <v>2299</v>
      </c>
      <c r="E54" s="99">
        <v>135</v>
      </c>
      <c r="F54" s="99">
        <v>72</v>
      </c>
      <c r="G54" s="99">
        <v>31</v>
      </c>
      <c r="H54" s="99">
        <v>23</v>
      </c>
      <c r="I54" s="99">
        <v>10</v>
      </c>
      <c r="J54" s="99">
        <v>0</v>
      </c>
      <c r="K54" s="99">
        <v>0</v>
      </c>
      <c r="L54" s="99">
        <v>0</v>
      </c>
      <c r="M54" s="99">
        <v>6</v>
      </c>
      <c r="N54" s="99">
        <v>2</v>
      </c>
      <c r="O54" s="99">
        <v>0</v>
      </c>
      <c r="P54" s="99">
        <v>27</v>
      </c>
      <c r="Q54" s="99">
        <v>9</v>
      </c>
      <c r="R54" s="99">
        <v>1</v>
      </c>
      <c r="S54" s="99">
        <v>0</v>
      </c>
      <c r="T54" s="99">
        <v>0</v>
      </c>
      <c r="U54" s="99">
        <v>0</v>
      </c>
      <c r="V54" s="99">
        <v>0</v>
      </c>
      <c r="W54" s="99">
        <v>1</v>
      </c>
      <c r="X54" s="99">
        <v>2</v>
      </c>
      <c r="Y54" s="99">
        <v>0</v>
      </c>
      <c r="Z54" s="99">
        <v>6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4</v>
      </c>
      <c r="AG54" s="99">
        <v>0</v>
      </c>
      <c r="AH54" s="99">
        <v>0</v>
      </c>
      <c r="AI54" s="99">
        <v>0</v>
      </c>
      <c r="AJ54" s="99">
        <v>0</v>
      </c>
      <c r="AK54" s="99">
        <v>0</v>
      </c>
      <c r="AL54" s="99">
        <v>1</v>
      </c>
      <c r="AM54" s="99">
        <v>2</v>
      </c>
      <c r="AN54" s="99">
        <v>2</v>
      </c>
      <c r="AO54" s="99">
        <v>0</v>
      </c>
      <c r="AP54" s="99">
        <v>0</v>
      </c>
      <c r="AQ54" s="99">
        <v>0</v>
      </c>
      <c r="AR54" s="99">
        <v>36</v>
      </c>
      <c r="AS54" s="99">
        <v>8</v>
      </c>
      <c r="AT54" s="99">
        <v>17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5</v>
      </c>
      <c r="BB54" s="99">
        <v>0</v>
      </c>
      <c r="BC54" s="99">
        <v>5</v>
      </c>
      <c r="BD54" s="99">
        <v>0</v>
      </c>
      <c r="BE54" s="99">
        <v>0</v>
      </c>
      <c r="BF54" s="99">
        <v>0</v>
      </c>
      <c r="BG54" s="99">
        <v>0</v>
      </c>
      <c r="BH54" s="99">
        <v>0</v>
      </c>
      <c r="BI54" s="100" t="s">
        <v>1981</v>
      </c>
      <c r="BJ54" s="100" t="s">
        <v>1981</v>
      </c>
      <c r="BK54" s="100" t="s">
        <v>1981</v>
      </c>
      <c r="BL54" s="100" t="s">
        <v>1981</v>
      </c>
      <c r="BM54" s="100" t="s">
        <v>1981</v>
      </c>
      <c r="BN54" s="100" t="s">
        <v>1981</v>
      </c>
      <c r="BO54" s="100" t="s">
        <v>1981</v>
      </c>
      <c r="BP54" s="100" t="s">
        <v>1981</v>
      </c>
      <c r="BQ54" s="100" t="s">
        <v>1981</v>
      </c>
      <c r="BR54" s="100" t="s">
        <v>1981</v>
      </c>
      <c r="BS54" s="100" t="s">
        <v>1981</v>
      </c>
      <c r="BT54" s="99">
        <v>0</v>
      </c>
      <c r="BU54" s="99">
        <v>0</v>
      </c>
      <c r="BV54" s="99">
        <v>0</v>
      </c>
      <c r="BW54" s="99">
        <v>0</v>
      </c>
      <c r="BX54" s="99">
        <v>0</v>
      </c>
      <c r="BY54" s="99">
        <v>0</v>
      </c>
      <c r="BZ54" s="99">
        <v>0</v>
      </c>
      <c r="CA54" s="99">
        <v>0</v>
      </c>
      <c r="CB54" s="99">
        <v>0</v>
      </c>
      <c r="CC54" s="99">
        <v>0</v>
      </c>
      <c r="CD54" s="99">
        <v>0</v>
      </c>
      <c r="CE54" s="99">
        <v>0</v>
      </c>
      <c r="CF54" s="99">
        <v>0</v>
      </c>
      <c r="CG54" s="99">
        <v>0</v>
      </c>
      <c r="CH54" s="100" t="s">
        <v>1981</v>
      </c>
      <c r="CI54" s="99">
        <v>0</v>
      </c>
      <c r="CJ54" s="99">
        <v>0</v>
      </c>
      <c r="CK54" s="99">
        <v>0</v>
      </c>
      <c r="CL54" s="99">
        <v>0</v>
      </c>
      <c r="CM54" s="99">
        <v>0</v>
      </c>
      <c r="CN54" s="99">
        <v>0</v>
      </c>
      <c r="CO54" s="99">
        <v>0</v>
      </c>
      <c r="CP54" s="99">
        <v>0</v>
      </c>
      <c r="CQ54" s="99">
        <v>0</v>
      </c>
      <c r="CR54" s="99">
        <v>0</v>
      </c>
      <c r="CS54" s="99">
        <v>0</v>
      </c>
      <c r="CT54" s="100" t="s">
        <v>1981</v>
      </c>
      <c r="CU54" s="101" t="s">
        <v>1981</v>
      </c>
    </row>
    <row r="55" spans="1:99" ht="15.4" customHeight="1">
      <c r="A55" s="114" t="s">
        <v>2300</v>
      </c>
      <c r="B55" s="115" t="s">
        <v>1852</v>
      </c>
      <c r="C55" s="115" t="s">
        <v>1852</v>
      </c>
      <c r="D55" s="102" t="s">
        <v>2226</v>
      </c>
      <c r="E55" s="99">
        <v>135</v>
      </c>
      <c r="F55" s="99">
        <v>72</v>
      </c>
      <c r="G55" s="99">
        <v>31</v>
      </c>
      <c r="H55" s="99">
        <v>23</v>
      </c>
      <c r="I55" s="99">
        <v>10</v>
      </c>
      <c r="J55" s="99">
        <v>0</v>
      </c>
      <c r="K55" s="99">
        <v>0</v>
      </c>
      <c r="L55" s="99">
        <v>0</v>
      </c>
      <c r="M55" s="99">
        <v>6</v>
      </c>
      <c r="N55" s="99">
        <v>2</v>
      </c>
      <c r="O55" s="99">
        <v>0</v>
      </c>
      <c r="P55" s="99">
        <v>27</v>
      </c>
      <c r="Q55" s="99">
        <v>9</v>
      </c>
      <c r="R55" s="99">
        <v>1</v>
      </c>
      <c r="S55" s="99">
        <v>0</v>
      </c>
      <c r="T55" s="99">
        <v>0</v>
      </c>
      <c r="U55" s="99">
        <v>0</v>
      </c>
      <c r="V55" s="99">
        <v>0</v>
      </c>
      <c r="W55" s="99">
        <v>1</v>
      </c>
      <c r="X55" s="99">
        <v>2</v>
      </c>
      <c r="Y55" s="99">
        <v>0</v>
      </c>
      <c r="Z55" s="99">
        <v>6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4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1</v>
      </c>
      <c r="AM55" s="99">
        <v>2</v>
      </c>
      <c r="AN55" s="99">
        <v>2</v>
      </c>
      <c r="AO55" s="99">
        <v>0</v>
      </c>
      <c r="AP55" s="99">
        <v>0</v>
      </c>
      <c r="AQ55" s="99">
        <v>0</v>
      </c>
      <c r="AR55" s="99">
        <v>36</v>
      </c>
      <c r="AS55" s="99">
        <v>8</v>
      </c>
      <c r="AT55" s="99">
        <v>17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5</v>
      </c>
      <c r="BB55" s="99">
        <v>0</v>
      </c>
      <c r="BC55" s="99">
        <v>5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100" t="s">
        <v>1981</v>
      </c>
      <c r="BJ55" s="100" t="s">
        <v>1981</v>
      </c>
      <c r="BK55" s="100" t="s">
        <v>1981</v>
      </c>
      <c r="BL55" s="100" t="s">
        <v>1981</v>
      </c>
      <c r="BM55" s="100" t="s">
        <v>1981</v>
      </c>
      <c r="BN55" s="100" t="s">
        <v>1981</v>
      </c>
      <c r="BO55" s="100" t="s">
        <v>1981</v>
      </c>
      <c r="BP55" s="100" t="s">
        <v>1981</v>
      </c>
      <c r="BQ55" s="100" t="s">
        <v>1981</v>
      </c>
      <c r="BR55" s="100" t="s">
        <v>1981</v>
      </c>
      <c r="BS55" s="100" t="s">
        <v>1981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100" t="s">
        <v>1981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100" t="s">
        <v>1981</v>
      </c>
      <c r="CU55" s="101" t="s">
        <v>1981</v>
      </c>
    </row>
    <row r="56" spans="1:99" ht="15.4" customHeight="1">
      <c r="A56" s="114" t="s">
        <v>2301</v>
      </c>
      <c r="B56" s="115" t="s">
        <v>1852</v>
      </c>
      <c r="C56" s="115" t="s">
        <v>1852</v>
      </c>
      <c r="D56" s="102" t="s">
        <v>2302</v>
      </c>
      <c r="E56" s="99">
        <v>268</v>
      </c>
      <c r="F56" s="99">
        <v>122</v>
      </c>
      <c r="G56" s="99">
        <v>51</v>
      </c>
      <c r="H56" s="99">
        <v>40</v>
      </c>
      <c r="I56" s="99">
        <v>27</v>
      </c>
      <c r="J56" s="99">
        <v>0</v>
      </c>
      <c r="K56" s="99">
        <v>0</v>
      </c>
      <c r="L56" s="99">
        <v>4</v>
      </c>
      <c r="M56" s="99">
        <v>0</v>
      </c>
      <c r="N56" s="99">
        <v>0</v>
      </c>
      <c r="O56" s="99">
        <v>0</v>
      </c>
      <c r="P56" s="99">
        <v>79</v>
      </c>
      <c r="Q56" s="99">
        <v>61</v>
      </c>
      <c r="R56" s="99">
        <v>9</v>
      </c>
      <c r="S56" s="99">
        <v>0</v>
      </c>
      <c r="T56" s="99">
        <v>0</v>
      </c>
      <c r="U56" s="99">
        <v>0</v>
      </c>
      <c r="V56" s="99">
        <v>0</v>
      </c>
      <c r="W56" s="99">
        <v>1</v>
      </c>
      <c r="X56" s="99">
        <v>3</v>
      </c>
      <c r="Y56" s="99">
        <v>0</v>
      </c>
      <c r="Z56" s="99">
        <v>2</v>
      </c>
      <c r="AA56" s="99">
        <v>0</v>
      </c>
      <c r="AB56" s="99">
        <v>1</v>
      </c>
      <c r="AC56" s="99">
        <v>0</v>
      </c>
      <c r="AD56" s="99">
        <v>0</v>
      </c>
      <c r="AE56" s="99">
        <v>0</v>
      </c>
      <c r="AF56" s="99">
        <v>1</v>
      </c>
      <c r="AG56" s="99">
        <v>0</v>
      </c>
      <c r="AH56" s="99">
        <v>0</v>
      </c>
      <c r="AI56" s="99">
        <v>0</v>
      </c>
      <c r="AJ56" s="99">
        <v>0</v>
      </c>
      <c r="AK56" s="99">
        <v>0</v>
      </c>
      <c r="AL56" s="99">
        <v>1</v>
      </c>
      <c r="AM56" s="99">
        <v>0</v>
      </c>
      <c r="AN56" s="99">
        <v>0</v>
      </c>
      <c r="AO56" s="99">
        <v>0</v>
      </c>
      <c r="AP56" s="99">
        <v>0</v>
      </c>
      <c r="AQ56" s="99">
        <v>0</v>
      </c>
      <c r="AR56" s="99">
        <v>65</v>
      </c>
      <c r="AS56" s="99">
        <v>0</v>
      </c>
      <c r="AT56" s="99">
        <v>59</v>
      </c>
      <c r="AU56" s="99">
        <v>0</v>
      </c>
      <c r="AV56" s="99">
        <v>0</v>
      </c>
      <c r="AW56" s="99">
        <v>6</v>
      </c>
      <c r="AX56" s="99">
        <v>0</v>
      </c>
      <c r="AY56" s="99">
        <v>0</v>
      </c>
      <c r="AZ56" s="99">
        <v>0</v>
      </c>
      <c r="BA56" s="99">
        <v>0</v>
      </c>
      <c r="BB56" s="99">
        <v>0</v>
      </c>
      <c r="BC56" s="99">
        <v>0</v>
      </c>
      <c r="BD56" s="99">
        <v>0</v>
      </c>
      <c r="BE56" s="99">
        <v>0</v>
      </c>
      <c r="BF56" s="99">
        <v>0</v>
      </c>
      <c r="BG56" s="99">
        <v>0</v>
      </c>
      <c r="BH56" s="99">
        <v>0</v>
      </c>
      <c r="BI56" s="100" t="s">
        <v>1981</v>
      </c>
      <c r="BJ56" s="100" t="s">
        <v>1981</v>
      </c>
      <c r="BK56" s="100" t="s">
        <v>1981</v>
      </c>
      <c r="BL56" s="100" t="s">
        <v>1981</v>
      </c>
      <c r="BM56" s="100" t="s">
        <v>1981</v>
      </c>
      <c r="BN56" s="100" t="s">
        <v>1981</v>
      </c>
      <c r="BO56" s="100" t="s">
        <v>1981</v>
      </c>
      <c r="BP56" s="100" t="s">
        <v>1981</v>
      </c>
      <c r="BQ56" s="100" t="s">
        <v>1981</v>
      </c>
      <c r="BR56" s="100" t="s">
        <v>1981</v>
      </c>
      <c r="BS56" s="100" t="s">
        <v>1981</v>
      </c>
      <c r="BT56" s="99">
        <v>1</v>
      </c>
      <c r="BU56" s="99">
        <v>0</v>
      </c>
      <c r="BV56" s="99">
        <v>1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100" t="s">
        <v>1981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100" t="s">
        <v>1981</v>
      </c>
      <c r="CU56" s="101" t="s">
        <v>1981</v>
      </c>
    </row>
    <row r="57" spans="1:99" ht="15.4" customHeight="1">
      <c r="A57" s="114" t="s">
        <v>2303</v>
      </c>
      <c r="B57" s="115" t="s">
        <v>1852</v>
      </c>
      <c r="C57" s="115" t="s">
        <v>1852</v>
      </c>
      <c r="D57" s="102" t="s">
        <v>2226</v>
      </c>
      <c r="E57" s="99">
        <v>217</v>
      </c>
      <c r="F57" s="99">
        <v>122</v>
      </c>
      <c r="G57" s="99">
        <v>51</v>
      </c>
      <c r="H57" s="99">
        <v>40</v>
      </c>
      <c r="I57" s="99">
        <v>27</v>
      </c>
      <c r="J57" s="99">
        <v>0</v>
      </c>
      <c r="K57" s="99">
        <v>0</v>
      </c>
      <c r="L57" s="99">
        <v>4</v>
      </c>
      <c r="M57" s="99">
        <v>0</v>
      </c>
      <c r="N57" s="99">
        <v>0</v>
      </c>
      <c r="O57" s="99">
        <v>0</v>
      </c>
      <c r="P57" s="99">
        <v>28</v>
      </c>
      <c r="Q57" s="99">
        <v>10</v>
      </c>
      <c r="R57" s="99">
        <v>9</v>
      </c>
      <c r="S57" s="99">
        <v>0</v>
      </c>
      <c r="T57" s="99">
        <v>0</v>
      </c>
      <c r="U57" s="99">
        <v>0</v>
      </c>
      <c r="V57" s="99">
        <v>0</v>
      </c>
      <c r="W57" s="99">
        <v>1</v>
      </c>
      <c r="X57" s="99">
        <v>3</v>
      </c>
      <c r="Y57" s="99">
        <v>0</v>
      </c>
      <c r="Z57" s="99">
        <v>2</v>
      </c>
      <c r="AA57" s="99">
        <v>0</v>
      </c>
      <c r="AB57" s="99">
        <v>1</v>
      </c>
      <c r="AC57" s="99">
        <v>0</v>
      </c>
      <c r="AD57" s="99">
        <v>0</v>
      </c>
      <c r="AE57" s="99">
        <v>0</v>
      </c>
      <c r="AF57" s="99">
        <v>1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1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65</v>
      </c>
      <c r="AS57" s="99">
        <v>0</v>
      </c>
      <c r="AT57" s="99">
        <v>59</v>
      </c>
      <c r="AU57" s="99">
        <v>0</v>
      </c>
      <c r="AV57" s="99">
        <v>0</v>
      </c>
      <c r="AW57" s="99">
        <v>6</v>
      </c>
      <c r="AX57" s="99">
        <v>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99">
        <v>0</v>
      </c>
      <c r="BE57" s="99">
        <v>0</v>
      </c>
      <c r="BF57" s="99">
        <v>0</v>
      </c>
      <c r="BG57" s="99">
        <v>0</v>
      </c>
      <c r="BH57" s="99">
        <v>0</v>
      </c>
      <c r="BI57" s="100" t="s">
        <v>1981</v>
      </c>
      <c r="BJ57" s="100" t="s">
        <v>1981</v>
      </c>
      <c r="BK57" s="100" t="s">
        <v>1981</v>
      </c>
      <c r="BL57" s="100" t="s">
        <v>1981</v>
      </c>
      <c r="BM57" s="100" t="s">
        <v>1981</v>
      </c>
      <c r="BN57" s="100" t="s">
        <v>1981</v>
      </c>
      <c r="BO57" s="100" t="s">
        <v>1981</v>
      </c>
      <c r="BP57" s="100" t="s">
        <v>1981</v>
      </c>
      <c r="BQ57" s="100" t="s">
        <v>1981</v>
      </c>
      <c r="BR57" s="100" t="s">
        <v>1981</v>
      </c>
      <c r="BS57" s="100" t="s">
        <v>1981</v>
      </c>
      <c r="BT57" s="99">
        <v>1</v>
      </c>
      <c r="BU57" s="99">
        <v>0</v>
      </c>
      <c r="BV57" s="99">
        <v>1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100" t="s">
        <v>1981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100" t="s">
        <v>1981</v>
      </c>
      <c r="CU57" s="101" t="s">
        <v>1981</v>
      </c>
    </row>
    <row r="58" spans="1:99" ht="15.4" customHeight="1">
      <c r="A58" s="114" t="s">
        <v>2304</v>
      </c>
      <c r="B58" s="115" t="s">
        <v>1852</v>
      </c>
      <c r="C58" s="115" t="s">
        <v>1852</v>
      </c>
      <c r="D58" s="102" t="s">
        <v>2305</v>
      </c>
      <c r="E58" s="99">
        <v>51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51</v>
      </c>
      <c r="Q58" s="99">
        <v>51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>
        <v>0</v>
      </c>
      <c r="AR58" s="99">
        <v>0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0</v>
      </c>
      <c r="AZ58" s="99">
        <v>0</v>
      </c>
      <c r="BA58" s="99">
        <v>0</v>
      </c>
      <c r="BB58" s="99">
        <v>0</v>
      </c>
      <c r="BC58" s="99">
        <v>0</v>
      </c>
      <c r="BD58" s="99">
        <v>0</v>
      </c>
      <c r="BE58" s="99">
        <v>0</v>
      </c>
      <c r="BF58" s="99">
        <v>0</v>
      </c>
      <c r="BG58" s="99">
        <v>0</v>
      </c>
      <c r="BH58" s="99">
        <v>0</v>
      </c>
      <c r="BI58" s="100" t="s">
        <v>1981</v>
      </c>
      <c r="BJ58" s="100" t="s">
        <v>1981</v>
      </c>
      <c r="BK58" s="100" t="s">
        <v>1981</v>
      </c>
      <c r="BL58" s="100" t="s">
        <v>1981</v>
      </c>
      <c r="BM58" s="100" t="s">
        <v>1981</v>
      </c>
      <c r="BN58" s="100" t="s">
        <v>1981</v>
      </c>
      <c r="BO58" s="100" t="s">
        <v>1981</v>
      </c>
      <c r="BP58" s="100" t="s">
        <v>1981</v>
      </c>
      <c r="BQ58" s="100" t="s">
        <v>1981</v>
      </c>
      <c r="BR58" s="100" t="s">
        <v>1981</v>
      </c>
      <c r="BS58" s="100" t="s">
        <v>1981</v>
      </c>
      <c r="BT58" s="99">
        <v>0</v>
      </c>
      <c r="BU58" s="99">
        <v>0</v>
      </c>
      <c r="BV58" s="99">
        <v>0</v>
      </c>
      <c r="BW58" s="99">
        <v>0</v>
      </c>
      <c r="BX58" s="99">
        <v>0</v>
      </c>
      <c r="BY58" s="99">
        <v>0</v>
      </c>
      <c r="BZ58" s="99">
        <v>0</v>
      </c>
      <c r="CA58" s="99">
        <v>0</v>
      </c>
      <c r="CB58" s="99">
        <v>0</v>
      </c>
      <c r="CC58" s="99">
        <v>0</v>
      </c>
      <c r="CD58" s="99">
        <v>0</v>
      </c>
      <c r="CE58" s="99">
        <v>0</v>
      </c>
      <c r="CF58" s="99">
        <v>0</v>
      </c>
      <c r="CG58" s="99">
        <v>0</v>
      </c>
      <c r="CH58" s="100" t="s">
        <v>1981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>
        <v>0</v>
      </c>
      <c r="CQ58" s="99">
        <v>0</v>
      </c>
      <c r="CR58" s="99">
        <v>0</v>
      </c>
      <c r="CS58" s="99">
        <v>0</v>
      </c>
      <c r="CT58" s="100" t="s">
        <v>1981</v>
      </c>
      <c r="CU58" s="101" t="s">
        <v>1981</v>
      </c>
    </row>
    <row r="59" spans="1:99" ht="15.4" customHeight="1">
      <c r="A59" s="114" t="s">
        <v>2306</v>
      </c>
      <c r="B59" s="115" t="s">
        <v>1852</v>
      </c>
      <c r="C59" s="115" t="s">
        <v>1852</v>
      </c>
      <c r="D59" s="102" t="s">
        <v>2307</v>
      </c>
      <c r="E59" s="99">
        <v>76</v>
      </c>
      <c r="F59" s="99">
        <v>51</v>
      </c>
      <c r="G59" s="99">
        <v>18</v>
      </c>
      <c r="H59" s="99">
        <v>11</v>
      </c>
      <c r="I59" s="99">
        <v>12</v>
      </c>
      <c r="J59" s="99">
        <v>6</v>
      </c>
      <c r="K59" s="99">
        <v>0</v>
      </c>
      <c r="L59" s="99">
        <v>0</v>
      </c>
      <c r="M59" s="99">
        <v>2</v>
      </c>
      <c r="N59" s="99">
        <v>2</v>
      </c>
      <c r="O59" s="99">
        <v>0</v>
      </c>
      <c r="P59" s="99">
        <v>16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1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4</v>
      </c>
      <c r="AE59" s="99">
        <v>6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1</v>
      </c>
      <c r="AN59" s="99">
        <v>0</v>
      </c>
      <c r="AO59" s="99">
        <v>2</v>
      </c>
      <c r="AP59" s="99">
        <v>0</v>
      </c>
      <c r="AQ59" s="99">
        <v>0</v>
      </c>
      <c r="AR59" s="99">
        <v>6</v>
      </c>
      <c r="AS59" s="99">
        <v>0</v>
      </c>
      <c r="AT59" s="99">
        <v>6</v>
      </c>
      <c r="AU59" s="99">
        <v>0</v>
      </c>
      <c r="AV59" s="99">
        <v>0</v>
      </c>
      <c r="AW59" s="99">
        <v>0</v>
      </c>
      <c r="AX59" s="99">
        <v>0</v>
      </c>
      <c r="AY59" s="99">
        <v>0</v>
      </c>
      <c r="AZ59" s="99">
        <v>0</v>
      </c>
      <c r="BA59" s="99">
        <v>0</v>
      </c>
      <c r="BB59" s="99">
        <v>0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100" t="s">
        <v>1981</v>
      </c>
      <c r="BJ59" s="100" t="s">
        <v>1981</v>
      </c>
      <c r="BK59" s="100" t="s">
        <v>1981</v>
      </c>
      <c r="BL59" s="100" t="s">
        <v>1981</v>
      </c>
      <c r="BM59" s="100" t="s">
        <v>1981</v>
      </c>
      <c r="BN59" s="100" t="s">
        <v>1981</v>
      </c>
      <c r="BO59" s="100" t="s">
        <v>1981</v>
      </c>
      <c r="BP59" s="100" t="s">
        <v>1981</v>
      </c>
      <c r="BQ59" s="100" t="s">
        <v>1981</v>
      </c>
      <c r="BR59" s="100" t="s">
        <v>1981</v>
      </c>
      <c r="BS59" s="100" t="s">
        <v>1981</v>
      </c>
      <c r="BT59" s="99">
        <v>4</v>
      </c>
      <c r="BU59" s="99">
        <v>0</v>
      </c>
      <c r="BV59" s="99">
        <v>4</v>
      </c>
      <c r="BW59" s="99">
        <v>0</v>
      </c>
      <c r="BX59" s="99">
        <v>0</v>
      </c>
      <c r="BY59" s="99">
        <v>0</v>
      </c>
      <c r="BZ59" s="99">
        <v>0</v>
      </c>
      <c r="CA59" s="99">
        <v>0</v>
      </c>
      <c r="CB59" s="99">
        <v>0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100" t="s">
        <v>1981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99">
        <v>0</v>
      </c>
      <c r="CS59" s="99">
        <v>0</v>
      </c>
      <c r="CT59" s="100" t="s">
        <v>1981</v>
      </c>
      <c r="CU59" s="101" t="s">
        <v>1981</v>
      </c>
    </row>
    <row r="60" spans="1:99" ht="15.4" customHeight="1">
      <c r="A60" s="114" t="s">
        <v>2308</v>
      </c>
      <c r="B60" s="115" t="s">
        <v>1852</v>
      </c>
      <c r="C60" s="115" t="s">
        <v>1852</v>
      </c>
      <c r="D60" s="102" t="s">
        <v>2226</v>
      </c>
      <c r="E60" s="99">
        <v>76</v>
      </c>
      <c r="F60" s="99">
        <v>51</v>
      </c>
      <c r="G60" s="99">
        <v>18</v>
      </c>
      <c r="H60" s="99">
        <v>11</v>
      </c>
      <c r="I60" s="99">
        <v>12</v>
      </c>
      <c r="J60" s="99">
        <v>6</v>
      </c>
      <c r="K60" s="99">
        <v>0</v>
      </c>
      <c r="L60" s="99">
        <v>0</v>
      </c>
      <c r="M60" s="99">
        <v>2</v>
      </c>
      <c r="N60" s="99">
        <v>2</v>
      </c>
      <c r="O60" s="99">
        <v>0</v>
      </c>
      <c r="P60" s="99">
        <v>16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</v>
      </c>
      <c r="X60" s="99">
        <v>1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4</v>
      </c>
      <c r="AE60" s="99">
        <v>6</v>
      </c>
      <c r="AF60" s="99">
        <v>0</v>
      </c>
      <c r="AG60" s="99">
        <v>0</v>
      </c>
      <c r="AH60" s="99">
        <v>0</v>
      </c>
      <c r="AI60" s="99">
        <v>0</v>
      </c>
      <c r="AJ60" s="99">
        <v>0</v>
      </c>
      <c r="AK60" s="99">
        <v>0</v>
      </c>
      <c r="AL60" s="99">
        <v>0</v>
      </c>
      <c r="AM60" s="99">
        <v>1</v>
      </c>
      <c r="AN60" s="99">
        <v>0</v>
      </c>
      <c r="AO60" s="99">
        <v>2</v>
      </c>
      <c r="AP60" s="99">
        <v>0</v>
      </c>
      <c r="AQ60" s="99">
        <v>0</v>
      </c>
      <c r="AR60" s="99">
        <v>6</v>
      </c>
      <c r="AS60" s="99">
        <v>0</v>
      </c>
      <c r="AT60" s="99">
        <v>6</v>
      </c>
      <c r="AU60" s="99">
        <v>0</v>
      </c>
      <c r="AV60" s="99">
        <v>0</v>
      </c>
      <c r="AW60" s="99">
        <v>0</v>
      </c>
      <c r="AX60" s="99">
        <v>0</v>
      </c>
      <c r="AY60" s="99">
        <v>0</v>
      </c>
      <c r="AZ60" s="99">
        <v>0</v>
      </c>
      <c r="BA60" s="99">
        <v>0</v>
      </c>
      <c r="BB60" s="99">
        <v>0</v>
      </c>
      <c r="BC60" s="99">
        <v>0</v>
      </c>
      <c r="BD60" s="99">
        <v>0</v>
      </c>
      <c r="BE60" s="99">
        <v>0</v>
      </c>
      <c r="BF60" s="99">
        <v>0</v>
      </c>
      <c r="BG60" s="99">
        <v>0</v>
      </c>
      <c r="BH60" s="99">
        <v>0</v>
      </c>
      <c r="BI60" s="100" t="s">
        <v>1981</v>
      </c>
      <c r="BJ60" s="100" t="s">
        <v>1981</v>
      </c>
      <c r="BK60" s="100" t="s">
        <v>1981</v>
      </c>
      <c r="BL60" s="100" t="s">
        <v>1981</v>
      </c>
      <c r="BM60" s="100" t="s">
        <v>1981</v>
      </c>
      <c r="BN60" s="100" t="s">
        <v>1981</v>
      </c>
      <c r="BO60" s="100" t="s">
        <v>1981</v>
      </c>
      <c r="BP60" s="100" t="s">
        <v>1981</v>
      </c>
      <c r="BQ60" s="100" t="s">
        <v>1981</v>
      </c>
      <c r="BR60" s="100" t="s">
        <v>1981</v>
      </c>
      <c r="BS60" s="100" t="s">
        <v>1981</v>
      </c>
      <c r="BT60" s="99">
        <v>4</v>
      </c>
      <c r="BU60" s="99">
        <v>0</v>
      </c>
      <c r="BV60" s="99">
        <v>4</v>
      </c>
      <c r="BW60" s="99">
        <v>0</v>
      </c>
      <c r="BX60" s="99">
        <v>0</v>
      </c>
      <c r="BY60" s="99">
        <v>0</v>
      </c>
      <c r="BZ60" s="99">
        <v>0</v>
      </c>
      <c r="CA60" s="99">
        <v>0</v>
      </c>
      <c r="CB60" s="99">
        <v>0</v>
      </c>
      <c r="CC60" s="99">
        <v>0</v>
      </c>
      <c r="CD60" s="99">
        <v>0</v>
      </c>
      <c r="CE60" s="99">
        <v>0</v>
      </c>
      <c r="CF60" s="99">
        <v>0</v>
      </c>
      <c r="CG60" s="99">
        <v>0</v>
      </c>
      <c r="CH60" s="100" t="s">
        <v>1981</v>
      </c>
      <c r="CI60" s="99">
        <v>0</v>
      </c>
      <c r="CJ60" s="99">
        <v>0</v>
      </c>
      <c r="CK60" s="99">
        <v>0</v>
      </c>
      <c r="CL60" s="99">
        <v>0</v>
      </c>
      <c r="CM60" s="99">
        <v>0</v>
      </c>
      <c r="CN60" s="99">
        <v>0</v>
      </c>
      <c r="CO60" s="99">
        <v>0</v>
      </c>
      <c r="CP60" s="99">
        <v>0</v>
      </c>
      <c r="CQ60" s="99">
        <v>0</v>
      </c>
      <c r="CR60" s="99">
        <v>0</v>
      </c>
      <c r="CS60" s="99">
        <v>0</v>
      </c>
      <c r="CT60" s="100" t="s">
        <v>1981</v>
      </c>
      <c r="CU60" s="101" t="s">
        <v>1981</v>
      </c>
    </row>
    <row r="61" spans="1:99" ht="15.4" customHeight="1">
      <c r="A61" s="114" t="s">
        <v>2309</v>
      </c>
      <c r="B61" s="115" t="s">
        <v>1852</v>
      </c>
      <c r="C61" s="115" t="s">
        <v>1852</v>
      </c>
      <c r="D61" s="102" t="s">
        <v>2310</v>
      </c>
      <c r="E61" s="99">
        <v>268</v>
      </c>
      <c r="F61" s="99">
        <v>131</v>
      </c>
      <c r="G61" s="99">
        <v>58</v>
      </c>
      <c r="H61" s="99">
        <v>47</v>
      </c>
      <c r="I61" s="99">
        <v>18</v>
      </c>
      <c r="J61" s="99">
        <v>4</v>
      </c>
      <c r="K61" s="99">
        <v>0</v>
      </c>
      <c r="L61" s="99">
        <v>0</v>
      </c>
      <c r="M61" s="99">
        <v>0</v>
      </c>
      <c r="N61" s="99">
        <v>3</v>
      </c>
      <c r="O61" s="99">
        <v>0</v>
      </c>
      <c r="P61" s="99">
        <v>50</v>
      </c>
      <c r="Q61" s="99">
        <v>18</v>
      </c>
      <c r="R61" s="99">
        <v>1</v>
      </c>
      <c r="S61" s="99">
        <v>0</v>
      </c>
      <c r="T61" s="99">
        <v>0</v>
      </c>
      <c r="U61" s="99">
        <v>1</v>
      </c>
      <c r="V61" s="99">
        <v>1</v>
      </c>
      <c r="W61" s="99">
        <v>3</v>
      </c>
      <c r="X61" s="99">
        <v>0</v>
      </c>
      <c r="Y61" s="99">
        <v>0</v>
      </c>
      <c r="Z61" s="99">
        <v>13</v>
      </c>
      <c r="AA61" s="99">
        <v>0</v>
      </c>
      <c r="AB61" s="99">
        <v>0</v>
      </c>
      <c r="AC61" s="99">
        <v>0</v>
      </c>
      <c r="AD61" s="99">
        <v>2</v>
      </c>
      <c r="AE61" s="99">
        <v>1</v>
      </c>
      <c r="AF61" s="99">
        <v>6</v>
      </c>
      <c r="AG61" s="99">
        <v>0</v>
      </c>
      <c r="AH61" s="99">
        <v>0</v>
      </c>
      <c r="AI61" s="99">
        <v>0</v>
      </c>
      <c r="AJ61" s="99">
        <v>2</v>
      </c>
      <c r="AK61" s="99">
        <v>0</v>
      </c>
      <c r="AL61" s="99">
        <v>1</v>
      </c>
      <c r="AM61" s="99">
        <v>1</v>
      </c>
      <c r="AN61" s="99">
        <v>0</v>
      </c>
      <c r="AO61" s="99">
        <v>1</v>
      </c>
      <c r="AP61" s="99">
        <v>0</v>
      </c>
      <c r="AQ61" s="99">
        <v>0</v>
      </c>
      <c r="AR61" s="99">
        <v>82</v>
      </c>
      <c r="AS61" s="99">
        <v>26</v>
      </c>
      <c r="AT61" s="99">
        <v>26</v>
      </c>
      <c r="AU61" s="99">
        <v>0</v>
      </c>
      <c r="AV61" s="99">
        <v>0</v>
      </c>
      <c r="AW61" s="99">
        <v>20</v>
      </c>
      <c r="AX61" s="99">
        <v>0</v>
      </c>
      <c r="AY61" s="99">
        <v>0</v>
      </c>
      <c r="AZ61" s="99">
        <v>0</v>
      </c>
      <c r="BA61" s="99">
        <v>9</v>
      </c>
      <c r="BB61" s="99">
        <v>0</v>
      </c>
      <c r="BC61" s="99">
        <v>0</v>
      </c>
      <c r="BD61" s="99">
        <v>0</v>
      </c>
      <c r="BE61" s="99">
        <v>0</v>
      </c>
      <c r="BF61" s="99">
        <v>1</v>
      </c>
      <c r="BG61" s="99">
        <v>0</v>
      </c>
      <c r="BH61" s="99">
        <v>0</v>
      </c>
      <c r="BI61" s="100" t="s">
        <v>1981</v>
      </c>
      <c r="BJ61" s="100" t="s">
        <v>1981</v>
      </c>
      <c r="BK61" s="100" t="s">
        <v>1981</v>
      </c>
      <c r="BL61" s="100" t="s">
        <v>1981</v>
      </c>
      <c r="BM61" s="100" t="s">
        <v>1981</v>
      </c>
      <c r="BN61" s="100" t="s">
        <v>1981</v>
      </c>
      <c r="BO61" s="100" t="s">
        <v>1981</v>
      </c>
      <c r="BP61" s="100" t="s">
        <v>1981</v>
      </c>
      <c r="BQ61" s="100" t="s">
        <v>1981</v>
      </c>
      <c r="BR61" s="100" t="s">
        <v>1981</v>
      </c>
      <c r="BS61" s="100" t="s">
        <v>1981</v>
      </c>
      <c r="BT61" s="99">
        <v>5</v>
      </c>
      <c r="BU61" s="99">
        <v>0</v>
      </c>
      <c r="BV61" s="99">
        <v>5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100" t="s">
        <v>1981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100" t="s">
        <v>1981</v>
      </c>
      <c r="CU61" s="101" t="s">
        <v>1981</v>
      </c>
    </row>
    <row r="62" spans="1:99" ht="15.4" customHeight="1">
      <c r="A62" s="114" t="s">
        <v>2311</v>
      </c>
      <c r="B62" s="115" t="s">
        <v>1852</v>
      </c>
      <c r="C62" s="115" t="s">
        <v>1852</v>
      </c>
      <c r="D62" s="102" t="s">
        <v>2226</v>
      </c>
      <c r="E62" s="99">
        <v>248</v>
      </c>
      <c r="F62" s="99">
        <v>131</v>
      </c>
      <c r="G62" s="99">
        <v>58</v>
      </c>
      <c r="H62" s="99">
        <v>47</v>
      </c>
      <c r="I62" s="99">
        <v>18</v>
      </c>
      <c r="J62" s="99">
        <v>4</v>
      </c>
      <c r="K62" s="99">
        <v>0</v>
      </c>
      <c r="L62" s="99">
        <v>0</v>
      </c>
      <c r="M62" s="99">
        <v>0</v>
      </c>
      <c r="N62" s="99">
        <v>3</v>
      </c>
      <c r="O62" s="99">
        <v>0</v>
      </c>
      <c r="P62" s="99">
        <v>50</v>
      </c>
      <c r="Q62" s="99">
        <v>18</v>
      </c>
      <c r="R62" s="99">
        <v>1</v>
      </c>
      <c r="S62" s="99">
        <v>0</v>
      </c>
      <c r="T62" s="99">
        <v>0</v>
      </c>
      <c r="U62" s="99">
        <v>1</v>
      </c>
      <c r="V62" s="99">
        <v>1</v>
      </c>
      <c r="W62" s="99">
        <v>3</v>
      </c>
      <c r="X62" s="99">
        <v>0</v>
      </c>
      <c r="Y62" s="99">
        <v>0</v>
      </c>
      <c r="Z62" s="99">
        <v>13</v>
      </c>
      <c r="AA62" s="99">
        <v>0</v>
      </c>
      <c r="AB62" s="99">
        <v>0</v>
      </c>
      <c r="AC62" s="99">
        <v>0</v>
      </c>
      <c r="AD62" s="99">
        <v>2</v>
      </c>
      <c r="AE62" s="99">
        <v>1</v>
      </c>
      <c r="AF62" s="99">
        <v>6</v>
      </c>
      <c r="AG62" s="99">
        <v>0</v>
      </c>
      <c r="AH62" s="99">
        <v>0</v>
      </c>
      <c r="AI62" s="99">
        <v>0</v>
      </c>
      <c r="AJ62" s="99">
        <v>2</v>
      </c>
      <c r="AK62" s="99">
        <v>0</v>
      </c>
      <c r="AL62" s="99">
        <v>1</v>
      </c>
      <c r="AM62" s="99">
        <v>1</v>
      </c>
      <c r="AN62" s="99">
        <v>0</v>
      </c>
      <c r="AO62" s="99">
        <v>1</v>
      </c>
      <c r="AP62" s="99">
        <v>0</v>
      </c>
      <c r="AQ62" s="99">
        <v>0</v>
      </c>
      <c r="AR62" s="99">
        <v>62</v>
      </c>
      <c r="AS62" s="99">
        <v>26</v>
      </c>
      <c r="AT62" s="99">
        <v>26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  <c r="BA62" s="99">
        <v>9</v>
      </c>
      <c r="BB62" s="99">
        <v>0</v>
      </c>
      <c r="BC62" s="99">
        <v>0</v>
      </c>
      <c r="BD62" s="99">
        <v>0</v>
      </c>
      <c r="BE62" s="99">
        <v>0</v>
      </c>
      <c r="BF62" s="99">
        <v>1</v>
      </c>
      <c r="BG62" s="99">
        <v>0</v>
      </c>
      <c r="BH62" s="99">
        <v>0</v>
      </c>
      <c r="BI62" s="100" t="s">
        <v>1981</v>
      </c>
      <c r="BJ62" s="100" t="s">
        <v>1981</v>
      </c>
      <c r="BK62" s="100" t="s">
        <v>1981</v>
      </c>
      <c r="BL62" s="100" t="s">
        <v>1981</v>
      </c>
      <c r="BM62" s="100" t="s">
        <v>1981</v>
      </c>
      <c r="BN62" s="100" t="s">
        <v>1981</v>
      </c>
      <c r="BO62" s="100" t="s">
        <v>1981</v>
      </c>
      <c r="BP62" s="100" t="s">
        <v>1981</v>
      </c>
      <c r="BQ62" s="100" t="s">
        <v>1981</v>
      </c>
      <c r="BR62" s="100" t="s">
        <v>1981</v>
      </c>
      <c r="BS62" s="100" t="s">
        <v>1981</v>
      </c>
      <c r="BT62" s="99">
        <v>5</v>
      </c>
      <c r="BU62" s="99">
        <v>0</v>
      </c>
      <c r="BV62" s="99">
        <v>5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100" t="s">
        <v>1981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100" t="s">
        <v>1981</v>
      </c>
      <c r="CU62" s="101" t="s">
        <v>1981</v>
      </c>
    </row>
    <row r="63" spans="1:99" ht="15.4" customHeight="1">
      <c r="A63" s="114" t="s">
        <v>2312</v>
      </c>
      <c r="B63" s="115" t="s">
        <v>1852</v>
      </c>
      <c r="C63" s="115" t="s">
        <v>1852</v>
      </c>
      <c r="D63" s="102" t="s">
        <v>2313</v>
      </c>
      <c r="E63" s="99">
        <v>20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  <c r="AR63" s="99">
        <v>20</v>
      </c>
      <c r="AS63" s="99">
        <v>0</v>
      </c>
      <c r="AT63" s="99">
        <v>0</v>
      </c>
      <c r="AU63" s="99">
        <v>0</v>
      </c>
      <c r="AV63" s="99">
        <v>0</v>
      </c>
      <c r="AW63" s="99">
        <v>20</v>
      </c>
      <c r="AX63" s="99">
        <v>0</v>
      </c>
      <c r="AY63" s="99">
        <v>0</v>
      </c>
      <c r="AZ63" s="99">
        <v>0</v>
      </c>
      <c r="BA63" s="99">
        <v>0</v>
      </c>
      <c r="BB63" s="99">
        <v>0</v>
      </c>
      <c r="BC63" s="99">
        <v>0</v>
      </c>
      <c r="BD63" s="99">
        <v>0</v>
      </c>
      <c r="BE63" s="99">
        <v>0</v>
      </c>
      <c r="BF63" s="99">
        <v>0</v>
      </c>
      <c r="BG63" s="99">
        <v>0</v>
      </c>
      <c r="BH63" s="99">
        <v>0</v>
      </c>
      <c r="BI63" s="100" t="s">
        <v>1981</v>
      </c>
      <c r="BJ63" s="100" t="s">
        <v>1981</v>
      </c>
      <c r="BK63" s="100" t="s">
        <v>1981</v>
      </c>
      <c r="BL63" s="100" t="s">
        <v>1981</v>
      </c>
      <c r="BM63" s="100" t="s">
        <v>1981</v>
      </c>
      <c r="BN63" s="100" t="s">
        <v>1981</v>
      </c>
      <c r="BO63" s="100" t="s">
        <v>1981</v>
      </c>
      <c r="BP63" s="100" t="s">
        <v>1981</v>
      </c>
      <c r="BQ63" s="100" t="s">
        <v>1981</v>
      </c>
      <c r="BR63" s="100" t="s">
        <v>1981</v>
      </c>
      <c r="BS63" s="100" t="s">
        <v>1981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99">
        <v>0</v>
      </c>
      <c r="CF63" s="99">
        <v>0</v>
      </c>
      <c r="CG63" s="99">
        <v>0</v>
      </c>
      <c r="CH63" s="100" t="s">
        <v>1981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99">
        <v>0</v>
      </c>
      <c r="CR63" s="99">
        <v>0</v>
      </c>
      <c r="CS63" s="99">
        <v>0</v>
      </c>
      <c r="CT63" s="100" t="s">
        <v>1981</v>
      </c>
      <c r="CU63" s="101" t="s">
        <v>1981</v>
      </c>
    </row>
    <row r="64" spans="1:99" ht="15.4" customHeight="1">
      <c r="A64" s="114" t="s">
        <v>2314</v>
      </c>
      <c r="B64" s="115" t="s">
        <v>1852</v>
      </c>
      <c r="C64" s="115" t="s">
        <v>1852</v>
      </c>
      <c r="D64" s="102" t="s">
        <v>2315</v>
      </c>
      <c r="E64" s="99">
        <v>2327</v>
      </c>
      <c r="F64" s="99">
        <v>928</v>
      </c>
      <c r="G64" s="99">
        <v>423</v>
      </c>
      <c r="H64" s="99">
        <v>313</v>
      </c>
      <c r="I64" s="99">
        <v>107</v>
      </c>
      <c r="J64" s="99">
        <v>24</v>
      </c>
      <c r="K64" s="99">
        <v>0</v>
      </c>
      <c r="L64" s="99">
        <v>29</v>
      </c>
      <c r="M64" s="99">
        <v>17</v>
      </c>
      <c r="N64" s="99">
        <v>3</v>
      </c>
      <c r="O64" s="99">
        <v>13</v>
      </c>
      <c r="P64" s="99">
        <v>556</v>
      </c>
      <c r="Q64" s="99">
        <v>178</v>
      </c>
      <c r="R64" s="99">
        <v>27</v>
      </c>
      <c r="S64" s="99">
        <v>0</v>
      </c>
      <c r="T64" s="99">
        <v>0</v>
      </c>
      <c r="U64" s="99">
        <v>7</v>
      </c>
      <c r="V64" s="99">
        <v>6</v>
      </c>
      <c r="W64" s="99">
        <v>84</v>
      </c>
      <c r="X64" s="99">
        <v>24</v>
      </c>
      <c r="Y64" s="99">
        <v>0</v>
      </c>
      <c r="Z64" s="99">
        <v>45</v>
      </c>
      <c r="AA64" s="99">
        <v>0</v>
      </c>
      <c r="AB64" s="99">
        <v>48</v>
      </c>
      <c r="AC64" s="99">
        <v>1</v>
      </c>
      <c r="AD64" s="99">
        <v>6</v>
      </c>
      <c r="AE64" s="99">
        <v>9</v>
      </c>
      <c r="AF64" s="99">
        <v>6</v>
      </c>
      <c r="AG64" s="99">
        <v>0</v>
      </c>
      <c r="AH64" s="99">
        <v>0</v>
      </c>
      <c r="AI64" s="99">
        <v>0</v>
      </c>
      <c r="AJ64" s="99">
        <v>16</v>
      </c>
      <c r="AK64" s="99">
        <v>0</v>
      </c>
      <c r="AL64" s="99">
        <v>10</v>
      </c>
      <c r="AM64" s="99">
        <v>15</v>
      </c>
      <c r="AN64" s="99">
        <v>60</v>
      </c>
      <c r="AO64" s="99">
        <v>7</v>
      </c>
      <c r="AP64" s="99">
        <v>0</v>
      </c>
      <c r="AQ64" s="99">
        <v>7</v>
      </c>
      <c r="AR64" s="99">
        <v>330</v>
      </c>
      <c r="AS64" s="99">
        <v>20</v>
      </c>
      <c r="AT64" s="99">
        <v>150</v>
      </c>
      <c r="AU64" s="99">
        <v>0</v>
      </c>
      <c r="AV64" s="99">
        <v>14</v>
      </c>
      <c r="AW64" s="99">
        <v>105</v>
      </c>
      <c r="AX64" s="99">
        <v>0</v>
      </c>
      <c r="AY64" s="99">
        <v>0</v>
      </c>
      <c r="AZ64" s="99">
        <v>0</v>
      </c>
      <c r="BA64" s="99">
        <v>32</v>
      </c>
      <c r="BB64" s="99">
        <v>0</v>
      </c>
      <c r="BC64" s="99">
        <v>5</v>
      </c>
      <c r="BD64" s="99">
        <v>0</v>
      </c>
      <c r="BE64" s="99">
        <v>0</v>
      </c>
      <c r="BF64" s="99">
        <v>3</v>
      </c>
      <c r="BG64" s="99">
        <v>0</v>
      </c>
      <c r="BH64" s="99">
        <v>1</v>
      </c>
      <c r="BI64" s="100" t="s">
        <v>1981</v>
      </c>
      <c r="BJ64" s="100" t="s">
        <v>1981</v>
      </c>
      <c r="BK64" s="100" t="s">
        <v>1981</v>
      </c>
      <c r="BL64" s="100" t="s">
        <v>1981</v>
      </c>
      <c r="BM64" s="100" t="s">
        <v>1981</v>
      </c>
      <c r="BN64" s="100" t="s">
        <v>1981</v>
      </c>
      <c r="BO64" s="100" t="s">
        <v>1981</v>
      </c>
      <c r="BP64" s="100" t="s">
        <v>1981</v>
      </c>
      <c r="BQ64" s="100" t="s">
        <v>1981</v>
      </c>
      <c r="BR64" s="100" t="s">
        <v>1981</v>
      </c>
      <c r="BS64" s="100" t="s">
        <v>1981</v>
      </c>
      <c r="BT64" s="99">
        <v>8</v>
      </c>
      <c r="BU64" s="99">
        <v>0</v>
      </c>
      <c r="BV64" s="99">
        <v>7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99">
        <v>0</v>
      </c>
      <c r="CF64" s="99">
        <v>0</v>
      </c>
      <c r="CG64" s="99">
        <v>0</v>
      </c>
      <c r="CH64" s="100" t="s">
        <v>1981</v>
      </c>
      <c r="CI64" s="99">
        <v>0</v>
      </c>
      <c r="CJ64" s="99">
        <v>505</v>
      </c>
      <c r="CK64" s="99">
        <v>505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99">
        <v>0</v>
      </c>
      <c r="CR64" s="99">
        <v>0</v>
      </c>
      <c r="CS64" s="99">
        <v>0</v>
      </c>
      <c r="CT64" s="100" t="s">
        <v>1981</v>
      </c>
      <c r="CU64" s="101" t="s">
        <v>1981</v>
      </c>
    </row>
    <row r="65" spans="1:99" ht="15.4" customHeight="1">
      <c r="A65" s="114" t="s">
        <v>2316</v>
      </c>
      <c r="B65" s="115" t="s">
        <v>1852</v>
      </c>
      <c r="C65" s="115" t="s">
        <v>1852</v>
      </c>
      <c r="D65" s="102" t="s">
        <v>2226</v>
      </c>
      <c r="E65" s="99">
        <v>2310</v>
      </c>
      <c r="F65" s="99">
        <v>928</v>
      </c>
      <c r="G65" s="99">
        <v>423</v>
      </c>
      <c r="H65" s="99">
        <v>313</v>
      </c>
      <c r="I65" s="99">
        <v>107</v>
      </c>
      <c r="J65" s="99">
        <v>24</v>
      </c>
      <c r="K65" s="99">
        <v>0</v>
      </c>
      <c r="L65" s="99">
        <v>29</v>
      </c>
      <c r="M65" s="99">
        <v>17</v>
      </c>
      <c r="N65" s="99">
        <v>3</v>
      </c>
      <c r="O65" s="99">
        <v>13</v>
      </c>
      <c r="P65" s="99">
        <v>539</v>
      </c>
      <c r="Q65" s="99">
        <v>174</v>
      </c>
      <c r="R65" s="99">
        <v>27</v>
      </c>
      <c r="S65" s="99">
        <v>0</v>
      </c>
      <c r="T65" s="99">
        <v>0</v>
      </c>
      <c r="U65" s="99">
        <v>7</v>
      </c>
      <c r="V65" s="99">
        <v>6</v>
      </c>
      <c r="W65" s="99">
        <v>84</v>
      </c>
      <c r="X65" s="99">
        <v>11</v>
      </c>
      <c r="Y65" s="99">
        <v>0</v>
      </c>
      <c r="Z65" s="99">
        <v>45</v>
      </c>
      <c r="AA65" s="99">
        <v>0</v>
      </c>
      <c r="AB65" s="99">
        <v>48</v>
      </c>
      <c r="AC65" s="99">
        <v>1</v>
      </c>
      <c r="AD65" s="99">
        <v>6</v>
      </c>
      <c r="AE65" s="99">
        <v>9</v>
      </c>
      <c r="AF65" s="99">
        <v>6</v>
      </c>
      <c r="AG65" s="99">
        <v>0</v>
      </c>
      <c r="AH65" s="99">
        <v>0</v>
      </c>
      <c r="AI65" s="99">
        <v>0</v>
      </c>
      <c r="AJ65" s="99">
        <v>16</v>
      </c>
      <c r="AK65" s="99">
        <v>0</v>
      </c>
      <c r="AL65" s="99">
        <v>10</v>
      </c>
      <c r="AM65" s="99">
        <v>15</v>
      </c>
      <c r="AN65" s="99">
        <v>60</v>
      </c>
      <c r="AO65" s="99">
        <v>7</v>
      </c>
      <c r="AP65" s="99">
        <v>0</v>
      </c>
      <c r="AQ65" s="99">
        <v>7</v>
      </c>
      <c r="AR65" s="99">
        <v>330</v>
      </c>
      <c r="AS65" s="99">
        <v>20</v>
      </c>
      <c r="AT65" s="99">
        <v>150</v>
      </c>
      <c r="AU65" s="99">
        <v>0</v>
      </c>
      <c r="AV65" s="99">
        <v>14</v>
      </c>
      <c r="AW65" s="99">
        <v>105</v>
      </c>
      <c r="AX65" s="99">
        <v>0</v>
      </c>
      <c r="AY65" s="99">
        <v>0</v>
      </c>
      <c r="AZ65" s="99">
        <v>0</v>
      </c>
      <c r="BA65" s="99">
        <v>32</v>
      </c>
      <c r="BB65" s="99">
        <v>0</v>
      </c>
      <c r="BC65" s="99">
        <v>5</v>
      </c>
      <c r="BD65" s="99">
        <v>0</v>
      </c>
      <c r="BE65" s="99">
        <v>0</v>
      </c>
      <c r="BF65" s="99">
        <v>3</v>
      </c>
      <c r="BG65" s="99">
        <v>0</v>
      </c>
      <c r="BH65" s="99">
        <v>1</v>
      </c>
      <c r="BI65" s="100" t="s">
        <v>1981</v>
      </c>
      <c r="BJ65" s="100" t="s">
        <v>1981</v>
      </c>
      <c r="BK65" s="100" t="s">
        <v>1981</v>
      </c>
      <c r="BL65" s="100" t="s">
        <v>1981</v>
      </c>
      <c r="BM65" s="100" t="s">
        <v>1981</v>
      </c>
      <c r="BN65" s="100" t="s">
        <v>1981</v>
      </c>
      <c r="BO65" s="100" t="s">
        <v>1981</v>
      </c>
      <c r="BP65" s="100" t="s">
        <v>1981</v>
      </c>
      <c r="BQ65" s="100" t="s">
        <v>1981</v>
      </c>
      <c r="BR65" s="100" t="s">
        <v>1981</v>
      </c>
      <c r="BS65" s="100" t="s">
        <v>1981</v>
      </c>
      <c r="BT65" s="99">
        <v>8</v>
      </c>
      <c r="BU65" s="99">
        <v>0</v>
      </c>
      <c r="BV65" s="99">
        <v>7</v>
      </c>
      <c r="BW65" s="99">
        <v>0</v>
      </c>
      <c r="BX65" s="99">
        <v>0</v>
      </c>
      <c r="BY65" s="99">
        <v>0</v>
      </c>
      <c r="BZ65" s="99">
        <v>0</v>
      </c>
      <c r="CA65" s="99">
        <v>0</v>
      </c>
      <c r="CB65" s="99">
        <v>0</v>
      </c>
      <c r="CC65" s="99">
        <v>0</v>
      </c>
      <c r="CD65" s="99">
        <v>0</v>
      </c>
      <c r="CE65" s="99">
        <v>0</v>
      </c>
      <c r="CF65" s="99">
        <v>0</v>
      </c>
      <c r="CG65" s="99">
        <v>0</v>
      </c>
      <c r="CH65" s="100" t="s">
        <v>1981</v>
      </c>
      <c r="CI65" s="99">
        <v>0</v>
      </c>
      <c r="CJ65" s="99">
        <v>505</v>
      </c>
      <c r="CK65" s="99">
        <v>505</v>
      </c>
      <c r="CL65" s="99">
        <v>0</v>
      </c>
      <c r="CM65" s="99">
        <v>0</v>
      </c>
      <c r="CN65" s="99">
        <v>0</v>
      </c>
      <c r="CO65" s="99">
        <v>0</v>
      </c>
      <c r="CP65" s="99">
        <v>0</v>
      </c>
      <c r="CQ65" s="99">
        <v>0</v>
      </c>
      <c r="CR65" s="99">
        <v>0</v>
      </c>
      <c r="CS65" s="99">
        <v>0</v>
      </c>
      <c r="CT65" s="100" t="s">
        <v>1981</v>
      </c>
      <c r="CU65" s="101" t="s">
        <v>1981</v>
      </c>
    </row>
    <row r="66" spans="1:99" ht="15.4" customHeight="1">
      <c r="A66" s="114" t="s">
        <v>2317</v>
      </c>
      <c r="B66" s="115" t="s">
        <v>1852</v>
      </c>
      <c r="C66" s="115" t="s">
        <v>1852</v>
      </c>
      <c r="D66" s="102" t="s">
        <v>2318</v>
      </c>
      <c r="E66" s="99">
        <v>17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17</v>
      </c>
      <c r="Q66" s="99">
        <v>4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13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99">
        <v>0</v>
      </c>
      <c r="AH66" s="99">
        <v>0</v>
      </c>
      <c r="AI66" s="99">
        <v>0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0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0</v>
      </c>
      <c r="AZ66" s="99">
        <v>0</v>
      </c>
      <c r="BA66" s="99">
        <v>0</v>
      </c>
      <c r="BB66" s="99">
        <v>0</v>
      </c>
      <c r="BC66" s="99">
        <v>0</v>
      </c>
      <c r="BD66" s="99">
        <v>0</v>
      </c>
      <c r="BE66" s="99">
        <v>0</v>
      </c>
      <c r="BF66" s="99">
        <v>0</v>
      </c>
      <c r="BG66" s="99">
        <v>0</v>
      </c>
      <c r="BH66" s="99">
        <v>0</v>
      </c>
      <c r="BI66" s="100" t="s">
        <v>1981</v>
      </c>
      <c r="BJ66" s="100" t="s">
        <v>1981</v>
      </c>
      <c r="BK66" s="100" t="s">
        <v>1981</v>
      </c>
      <c r="BL66" s="100" t="s">
        <v>1981</v>
      </c>
      <c r="BM66" s="100" t="s">
        <v>1981</v>
      </c>
      <c r="BN66" s="100" t="s">
        <v>1981</v>
      </c>
      <c r="BO66" s="100" t="s">
        <v>1981</v>
      </c>
      <c r="BP66" s="100" t="s">
        <v>1981</v>
      </c>
      <c r="BQ66" s="100" t="s">
        <v>1981</v>
      </c>
      <c r="BR66" s="100" t="s">
        <v>1981</v>
      </c>
      <c r="BS66" s="100" t="s">
        <v>1981</v>
      </c>
      <c r="BT66" s="99">
        <v>0</v>
      </c>
      <c r="BU66" s="99">
        <v>0</v>
      </c>
      <c r="BV66" s="99">
        <v>0</v>
      </c>
      <c r="BW66" s="99">
        <v>0</v>
      </c>
      <c r="BX66" s="99">
        <v>0</v>
      </c>
      <c r="BY66" s="99">
        <v>0</v>
      </c>
      <c r="BZ66" s="99">
        <v>0</v>
      </c>
      <c r="CA66" s="99">
        <v>0</v>
      </c>
      <c r="CB66" s="99">
        <v>0</v>
      </c>
      <c r="CC66" s="99">
        <v>0</v>
      </c>
      <c r="CD66" s="99">
        <v>0</v>
      </c>
      <c r="CE66" s="99">
        <v>0</v>
      </c>
      <c r="CF66" s="99">
        <v>0</v>
      </c>
      <c r="CG66" s="99">
        <v>0</v>
      </c>
      <c r="CH66" s="100" t="s">
        <v>1981</v>
      </c>
      <c r="CI66" s="99">
        <v>0</v>
      </c>
      <c r="CJ66" s="99">
        <v>0</v>
      </c>
      <c r="CK66" s="99">
        <v>0</v>
      </c>
      <c r="CL66" s="99">
        <v>0</v>
      </c>
      <c r="CM66" s="99">
        <v>0</v>
      </c>
      <c r="CN66" s="99">
        <v>0</v>
      </c>
      <c r="CO66" s="99">
        <v>0</v>
      </c>
      <c r="CP66" s="99">
        <v>0</v>
      </c>
      <c r="CQ66" s="99">
        <v>0</v>
      </c>
      <c r="CR66" s="99">
        <v>0</v>
      </c>
      <c r="CS66" s="99">
        <v>0</v>
      </c>
      <c r="CT66" s="100" t="s">
        <v>1981</v>
      </c>
      <c r="CU66" s="101" t="s">
        <v>1981</v>
      </c>
    </row>
    <row r="67" spans="1:99" ht="15.4" customHeight="1">
      <c r="A67" s="114" t="s">
        <v>2319</v>
      </c>
      <c r="B67" s="115" t="s">
        <v>1852</v>
      </c>
      <c r="C67" s="115" t="s">
        <v>1852</v>
      </c>
      <c r="D67" s="102" t="s">
        <v>2320</v>
      </c>
      <c r="E67" s="99">
        <v>1102</v>
      </c>
      <c r="F67" s="99">
        <v>128</v>
      </c>
      <c r="G67" s="99">
        <v>59</v>
      </c>
      <c r="H67" s="99">
        <v>36</v>
      </c>
      <c r="I67" s="99">
        <v>5</v>
      </c>
      <c r="J67" s="99">
        <v>1</v>
      </c>
      <c r="K67" s="99">
        <v>0</v>
      </c>
      <c r="L67" s="99">
        <v>4</v>
      </c>
      <c r="M67" s="99">
        <v>20</v>
      </c>
      <c r="N67" s="99">
        <v>4</v>
      </c>
      <c r="O67" s="99">
        <v>0</v>
      </c>
      <c r="P67" s="99">
        <v>224</v>
      </c>
      <c r="Q67" s="99">
        <v>17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4</v>
      </c>
      <c r="X67" s="99">
        <v>0</v>
      </c>
      <c r="Y67" s="99">
        <v>0</v>
      </c>
      <c r="Z67" s="99">
        <v>10</v>
      </c>
      <c r="AA67" s="99">
        <v>0</v>
      </c>
      <c r="AB67" s="99">
        <v>0</v>
      </c>
      <c r="AC67" s="99">
        <v>0</v>
      </c>
      <c r="AD67" s="99">
        <v>0</v>
      </c>
      <c r="AE67" s="99">
        <v>174</v>
      </c>
      <c r="AF67" s="99">
        <v>8</v>
      </c>
      <c r="AG67" s="99">
        <v>0</v>
      </c>
      <c r="AH67" s="99">
        <v>0</v>
      </c>
      <c r="AI67" s="99">
        <v>0</v>
      </c>
      <c r="AJ67" s="99">
        <v>0</v>
      </c>
      <c r="AK67" s="99">
        <v>0</v>
      </c>
      <c r="AL67" s="99">
        <v>1</v>
      </c>
      <c r="AM67" s="99">
        <v>2</v>
      </c>
      <c r="AN67" s="99">
        <v>8</v>
      </c>
      <c r="AO67" s="99">
        <v>0</v>
      </c>
      <c r="AP67" s="99">
        <v>0</v>
      </c>
      <c r="AQ67" s="99">
        <v>0</v>
      </c>
      <c r="AR67" s="99">
        <v>744</v>
      </c>
      <c r="AS67" s="99">
        <v>0</v>
      </c>
      <c r="AT67" s="99">
        <v>9</v>
      </c>
      <c r="AU67" s="99">
        <v>0</v>
      </c>
      <c r="AV67" s="99">
        <v>0</v>
      </c>
      <c r="AW67" s="99">
        <v>735</v>
      </c>
      <c r="AX67" s="99">
        <v>0</v>
      </c>
      <c r="AY67" s="99">
        <v>0</v>
      </c>
      <c r="AZ67" s="99">
        <v>0</v>
      </c>
      <c r="BA67" s="99">
        <v>0</v>
      </c>
      <c r="BB67" s="99">
        <v>0</v>
      </c>
      <c r="BC67" s="99">
        <v>0</v>
      </c>
      <c r="BD67" s="99">
        <v>0</v>
      </c>
      <c r="BE67" s="99">
        <v>0</v>
      </c>
      <c r="BF67" s="99">
        <v>0</v>
      </c>
      <c r="BG67" s="99">
        <v>0</v>
      </c>
      <c r="BH67" s="99">
        <v>0</v>
      </c>
      <c r="BI67" s="100" t="s">
        <v>1981</v>
      </c>
      <c r="BJ67" s="100" t="s">
        <v>1981</v>
      </c>
      <c r="BK67" s="100" t="s">
        <v>1981</v>
      </c>
      <c r="BL67" s="100" t="s">
        <v>1981</v>
      </c>
      <c r="BM67" s="100" t="s">
        <v>1981</v>
      </c>
      <c r="BN67" s="100" t="s">
        <v>1981</v>
      </c>
      <c r="BO67" s="100" t="s">
        <v>1981</v>
      </c>
      <c r="BP67" s="100" t="s">
        <v>1981</v>
      </c>
      <c r="BQ67" s="100" t="s">
        <v>1981</v>
      </c>
      <c r="BR67" s="100" t="s">
        <v>1981</v>
      </c>
      <c r="BS67" s="100" t="s">
        <v>1981</v>
      </c>
      <c r="BT67" s="99">
        <v>5</v>
      </c>
      <c r="BU67" s="99">
        <v>0</v>
      </c>
      <c r="BV67" s="99">
        <v>5</v>
      </c>
      <c r="BW67" s="99">
        <v>0</v>
      </c>
      <c r="BX67" s="99">
        <v>0</v>
      </c>
      <c r="BY67" s="99">
        <v>0</v>
      </c>
      <c r="BZ67" s="99">
        <v>0</v>
      </c>
      <c r="CA67" s="99">
        <v>0</v>
      </c>
      <c r="CB67" s="99">
        <v>0</v>
      </c>
      <c r="CC67" s="99">
        <v>0</v>
      </c>
      <c r="CD67" s="99">
        <v>0</v>
      </c>
      <c r="CE67" s="99">
        <v>0</v>
      </c>
      <c r="CF67" s="99">
        <v>0</v>
      </c>
      <c r="CG67" s="99">
        <v>0</v>
      </c>
      <c r="CH67" s="100" t="s">
        <v>1981</v>
      </c>
      <c r="CI67" s="99">
        <v>0</v>
      </c>
      <c r="CJ67" s="99">
        <v>0</v>
      </c>
      <c r="CK67" s="99">
        <v>0</v>
      </c>
      <c r="CL67" s="99">
        <v>0</v>
      </c>
      <c r="CM67" s="99">
        <v>0</v>
      </c>
      <c r="CN67" s="99">
        <v>0</v>
      </c>
      <c r="CO67" s="99">
        <v>0</v>
      </c>
      <c r="CP67" s="99">
        <v>0</v>
      </c>
      <c r="CQ67" s="99">
        <v>0</v>
      </c>
      <c r="CR67" s="99">
        <v>0</v>
      </c>
      <c r="CS67" s="99">
        <v>0</v>
      </c>
      <c r="CT67" s="100" t="s">
        <v>1981</v>
      </c>
      <c r="CU67" s="101" t="s">
        <v>1981</v>
      </c>
    </row>
    <row r="68" spans="1:99" ht="15.4" customHeight="1">
      <c r="A68" s="114" t="s">
        <v>2321</v>
      </c>
      <c r="B68" s="115" t="s">
        <v>1852</v>
      </c>
      <c r="C68" s="115" t="s">
        <v>1852</v>
      </c>
      <c r="D68" s="102" t="s">
        <v>2226</v>
      </c>
      <c r="E68" s="99">
        <v>1096</v>
      </c>
      <c r="F68" s="99">
        <v>128</v>
      </c>
      <c r="G68" s="99">
        <v>59</v>
      </c>
      <c r="H68" s="99">
        <v>36</v>
      </c>
      <c r="I68" s="99">
        <v>5</v>
      </c>
      <c r="J68" s="99">
        <v>1</v>
      </c>
      <c r="K68" s="99">
        <v>0</v>
      </c>
      <c r="L68" s="99">
        <v>4</v>
      </c>
      <c r="M68" s="99">
        <v>20</v>
      </c>
      <c r="N68" s="99">
        <v>4</v>
      </c>
      <c r="O68" s="99">
        <v>0</v>
      </c>
      <c r="P68" s="99">
        <v>224</v>
      </c>
      <c r="Q68" s="99">
        <v>17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4</v>
      </c>
      <c r="X68" s="99">
        <v>0</v>
      </c>
      <c r="Y68" s="99">
        <v>0</v>
      </c>
      <c r="Z68" s="99">
        <v>10</v>
      </c>
      <c r="AA68" s="99">
        <v>0</v>
      </c>
      <c r="AB68" s="99">
        <v>0</v>
      </c>
      <c r="AC68" s="99">
        <v>0</v>
      </c>
      <c r="AD68" s="99">
        <v>0</v>
      </c>
      <c r="AE68" s="99">
        <v>174</v>
      </c>
      <c r="AF68" s="99">
        <v>8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1</v>
      </c>
      <c r="AM68" s="99">
        <v>2</v>
      </c>
      <c r="AN68" s="99">
        <v>8</v>
      </c>
      <c r="AO68" s="99">
        <v>0</v>
      </c>
      <c r="AP68" s="99">
        <v>0</v>
      </c>
      <c r="AQ68" s="99">
        <v>0</v>
      </c>
      <c r="AR68" s="99">
        <v>738</v>
      </c>
      <c r="AS68" s="99">
        <v>0</v>
      </c>
      <c r="AT68" s="99">
        <v>9</v>
      </c>
      <c r="AU68" s="99">
        <v>0</v>
      </c>
      <c r="AV68" s="99">
        <v>0</v>
      </c>
      <c r="AW68" s="99">
        <v>729</v>
      </c>
      <c r="AX68" s="99">
        <v>0</v>
      </c>
      <c r="AY68" s="99">
        <v>0</v>
      </c>
      <c r="AZ68" s="99">
        <v>0</v>
      </c>
      <c r="BA68" s="99">
        <v>0</v>
      </c>
      <c r="BB68" s="99">
        <v>0</v>
      </c>
      <c r="BC68" s="99">
        <v>0</v>
      </c>
      <c r="BD68" s="99">
        <v>0</v>
      </c>
      <c r="BE68" s="99">
        <v>0</v>
      </c>
      <c r="BF68" s="99">
        <v>0</v>
      </c>
      <c r="BG68" s="99">
        <v>0</v>
      </c>
      <c r="BH68" s="99">
        <v>0</v>
      </c>
      <c r="BI68" s="100" t="s">
        <v>1981</v>
      </c>
      <c r="BJ68" s="100" t="s">
        <v>1981</v>
      </c>
      <c r="BK68" s="100" t="s">
        <v>1981</v>
      </c>
      <c r="BL68" s="100" t="s">
        <v>1981</v>
      </c>
      <c r="BM68" s="100" t="s">
        <v>1981</v>
      </c>
      <c r="BN68" s="100" t="s">
        <v>1981</v>
      </c>
      <c r="BO68" s="100" t="s">
        <v>1981</v>
      </c>
      <c r="BP68" s="100" t="s">
        <v>1981</v>
      </c>
      <c r="BQ68" s="100" t="s">
        <v>1981</v>
      </c>
      <c r="BR68" s="100" t="s">
        <v>1981</v>
      </c>
      <c r="BS68" s="100" t="s">
        <v>1981</v>
      </c>
      <c r="BT68" s="99">
        <v>5</v>
      </c>
      <c r="BU68" s="99">
        <v>0</v>
      </c>
      <c r="BV68" s="99">
        <v>5</v>
      </c>
      <c r="BW68" s="99">
        <v>0</v>
      </c>
      <c r="BX68" s="99">
        <v>0</v>
      </c>
      <c r="BY68" s="99">
        <v>0</v>
      </c>
      <c r="BZ68" s="99">
        <v>0</v>
      </c>
      <c r="CA68" s="99">
        <v>0</v>
      </c>
      <c r="CB68" s="99">
        <v>0</v>
      </c>
      <c r="CC68" s="99">
        <v>0</v>
      </c>
      <c r="CD68" s="99">
        <v>0</v>
      </c>
      <c r="CE68" s="99">
        <v>0</v>
      </c>
      <c r="CF68" s="99">
        <v>0</v>
      </c>
      <c r="CG68" s="99">
        <v>0</v>
      </c>
      <c r="CH68" s="100" t="s">
        <v>1981</v>
      </c>
      <c r="CI68" s="99">
        <v>0</v>
      </c>
      <c r="CJ68" s="99">
        <v>0</v>
      </c>
      <c r="CK68" s="99">
        <v>0</v>
      </c>
      <c r="CL68" s="99">
        <v>0</v>
      </c>
      <c r="CM68" s="99">
        <v>0</v>
      </c>
      <c r="CN68" s="99">
        <v>0</v>
      </c>
      <c r="CO68" s="99">
        <v>0</v>
      </c>
      <c r="CP68" s="99">
        <v>0</v>
      </c>
      <c r="CQ68" s="99">
        <v>0</v>
      </c>
      <c r="CR68" s="99">
        <v>0</v>
      </c>
      <c r="CS68" s="99">
        <v>0</v>
      </c>
      <c r="CT68" s="100" t="s">
        <v>1981</v>
      </c>
      <c r="CU68" s="101" t="s">
        <v>1981</v>
      </c>
    </row>
    <row r="69" spans="1:99" ht="15.4" customHeight="1">
      <c r="A69" s="114" t="s">
        <v>2322</v>
      </c>
      <c r="B69" s="115" t="s">
        <v>1852</v>
      </c>
      <c r="C69" s="115" t="s">
        <v>1852</v>
      </c>
      <c r="D69" s="102" t="s">
        <v>2323</v>
      </c>
      <c r="E69" s="99">
        <v>5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  <c r="AR69" s="99">
        <v>5</v>
      </c>
      <c r="AS69" s="99">
        <v>0</v>
      </c>
      <c r="AT69" s="99">
        <v>0</v>
      </c>
      <c r="AU69" s="99">
        <v>0</v>
      </c>
      <c r="AV69" s="99">
        <v>0</v>
      </c>
      <c r="AW69" s="99">
        <v>5</v>
      </c>
      <c r="AX69" s="99">
        <v>0</v>
      </c>
      <c r="AY69" s="99">
        <v>0</v>
      </c>
      <c r="AZ69" s="99">
        <v>0</v>
      </c>
      <c r="BA69" s="99">
        <v>0</v>
      </c>
      <c r="BB69" s="99">
        <v>0</v>
      </c>
      <c r="BC69" s="99">
        <v>0</v>
      </c>
      <c r="BD69" s="99">
        <v>0</v>
      </c>
      <c r="BE69" s="99">
        <v>0</v>
      </c>
      <c r="BF69" s="99">
        <v>0</v>
      </c>
      <c r="BG69" s="99">
        <v>0</v>
      </c>
      <c r="BH69" s="99">
        <v>0</v>
      </c>
      <c r="BI69" s="100" t="s">
        <v>1981</v>
      </c>
      <c r="BJ69" s="100" t="s">
        <v>1981</v>
      </c>
      <c r="BK69" s="100" t="s">
        <v>1981</v>
      </c>
      <c r="BL69" s="100" t="s">
        <v>1981</v>
      </c>
      <c r="BM69" s="100" t="s">
        <v>1981</v>
      </c>
      <c r="BN69" s="100" t="s">
        <v>1981</v>
      </c>
      <c r="BO69" s="100" t="s">
        <v>1981</v>
      </c>
      <c r="BP69" s="100" t="s">
        <v>1981</v>
      </c>
      <c r="BQ69" s="100" t="s">
        <v>1981</v>
      </c>
      <c r="BR69" s="100" t="s">
        <v>1981</v>
      </c>
      <c r="BS69" s="100" t="s">
        <v>1981</v>
      </c>
      <c r="BT69" s="99">
        <v>0</v>
      </c>
      <c r="BU69" s="99">
        <v>0</v>
      </c>
      <c r="BV69" s="99">
        <v>0</v>
      </c>
      <c r="BW69" s="99">
        <v>0</v>
      </c>
      <c r="BX69" s="99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99">
        <v>0</v>
      </c>
      <c r="CF69" s="99">
        <v>0</v>
      </c>
      <c r="CG69" s="99">
        <v>0</v>
      </c>
      <c r="CH69" s="100" t="s">
        <v>1981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99">
        <v>0</v>
      </c>
      <c r="CR69" s="99">
        <v>0</v>
      </c>
      <c r="CS69" s="99">
        <v>0</v>
      </c>
      <c r="CT69" s="100" t="s">
        <v>1981</v>
      </c>
      <c r="CU69" s="101" t="s">
        <v>1981</v>
      </c>
    </row>
    <row r="70" spans="1:99" ht="15.4" customHeight="1">
      <c r="A70" s="114" t="s">
        <v>2324</v>
      </c>
      <c r="B70" s="115" t="s">
        <v>1852</v>
      </c>
      <c r="C70" s="115" t="s">
        <v>1852</v>
      </c>
      <c r="D70" s="102" t="s">
        <v>2325</v>
      </c>
      <c r="E70" s="99">
        <v>210</v>
      </c>
      <c r="F70" s="99">
        <v>110</v>
      </c>
      <c r="G70" s="99">
        <v>45</v>
      </c>
      <c r="H70" s="99">
        <v>34</v>
      </c>
      <c r="I70" s="99">
        <v>19</v>
      </c>
      <c r="J70" s="99">
        <v>1</v>
      </c>
      <c r="K70" s="99">
        <v>0</v>
      </c>
      <c r="L70" s="99">
        <v>0</v>
      </c>
      <c r="M70" s="99">
        <v>8</v>
      </c>
      <c r="N70" s="99">
        <v>3</v>
      </c>
      <c r="O70" s="99">
        <v>0</v>
      </c>
      <c r="P70" s="99">
        <v>84</v>
      </c>
      <c r="Q70" s="99">
        <v>43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2</v>
      </c>
      <c r="X70" s="99">
        <v>0</v>
      </c>
      <c r="Y70" s="99">
        <v>0</v>
      </c>
      <c r="Z70" s="99">
        <v>8</v>
      </c>
      <c r="AA70" s="99">
        <v>0</v>
      </c>
      <c r="AB70" s="99">
        <v>0</v>
      </c>
      <c r="AC70" s="99">
        <v>2</v>
      </c>
      <c r="AD70" s="99">
        <v>0</v>
      </c>
      <c r="AE70" s="99">
        <v>8</v>
      </c>
      <c r="AF70" s="99">
        <v>6</v>
      </c>
      <c r="AG70" s="99">
        <v>0</v>
      </c>
      <c r="AH70" s="99">
        <v>0</v>
      </c>
      <c r="AI70" s="99">
        <v>0</v>
      </c>
      <c r="AJ70" s="99">
        <v>0</v>
      </c>
      <c r="AK70" s="99">
        <v>0</v>
      </c>
      <c r="AL70" s="99">
        <v>1</v>
      </c>
      <c r="AM70" s="99">
        <v>1</v>
      </c>
      <c r="AN70" s="99">
        <v>14</v>
      </c>
      <c r="AO70" s="99">
        <v>0</v>
      </c>
      <c r="AP70" s="99">
        <v>0</v>
      </c>
      <c r="AQ70" s="99">
        <v>0</v>
      </c>
      <c r="AR70" s="99">
        <v>15</v>
      </c>
      <c r="AS70" s="99">
        <v>8</v>
      </c>
      <c r="AT70" s="99">
        <v>5</v>
      </c>
      <c r="AU70" s="99">
        <v>0</v>
      </c>
      <c r="AV70" s="99">
        <v>0</v>
      </c>
      <c r="AW70" s="99">
        <v>0</v>
      </c>
      <c r="AX70" s="99">
        <v>0</v>
      </c>
      <c r="AY70" s="99">
        <v>0</v>
      </c>
      <c r="AZ70" s="99">
        <v>0</v>
      </c>
      <c r="BA70" s="99">
        <v>0</v>
      </c>
      <c r="BB70" s="99">
        <v>0</v>
      </c>
      <c r="BC70" s="99">
        <v>0</v>
      </c>
      <c r="BD70" s="99">
        <v>0</v>
      </c>
      <c r="BE70" s="99">
        <v>0</v>
      </c>
      <c r="BF70" s="99">
        <v>3</v>
      </c>
      <c r="BG70" s="99">
        <v>0</v>
      </c>
      <c r="BH70" s="99">
        <v>0</v>
      </c>
      <c r="BI70" s="100" t="s">
        <v>1981</v>
      </c>
      <c r="BJ70" s="100" t="s">
        <v>1981</v>
      </c>
      <c r="BK70" s="100" t="s">
        <v>1981</v>
      </c>
      <c r="BL70" s="100" t="s">
        <v>1981</v>
      </c>
      <c r="BM70" s="100" t="s">
        <v>1981</v>
      </c>
      <c r="BN70" s="100" t="s">
        <v>1981</v>
      </c>
      <c r="BO70" s="100" t="s">
        <v>1981</v>
      </c>
      <c r="BP70" s="100" t="s">
        <v>1981</v>
      </c>
      <c r="BQ70" s="100" t="s">
        <v>1981</v>
      </c>
      <c r="BR70" s="100" t="s">
        <v>1981</v>
      </c>
      <c r="BS70" s="100" t="s">
        <v>1981</v>
      </c>
      <c r="BT70" s="99">
        <v>0</v>
      </c>
      <c r="BU70" s="99">
        <v>0</v>
      </c>
      <c r="BV70" s="99">
        <v>0</v>
      </c>
      <c r="BW70" s="99">
        <v>0</v>
      </c>
      <c r="BX70" s="99">
        <v>0</v>
      </c>
      <c r="BY70" s="99">
        <v>0</v>
      </c>
      <c r="BZ70" s="99">
        <v>0</v>
      </c>
      <c r="CA70" s="99">
        <v>0</v>
      </c>
      <c r="CB70" s="99">
        <v>0</v>
      </c>
      <c r="CC70" s="99">
        <v>0</v>
      </c>
      <c r="CD70" s="99">
        <v>0</v>
      </c>
      <c r="CE70" s="99">
        <v>0</v>
      </c>
      <c r="CF70" s="99">
        <v>0</v>
      </c>
      <c r="CG70" s="99">
        <v>0</v>
      </c>
      <c r="CH70" s="100" t="s">
        <v>1981</v>
      </c>
      <c r="CI70" s="99">
        <v>0</v>
      </c>
      <c r="CJ70" s="99">
        <v>0</v>
      </c>
      <c r="CK70" s="99">
        <v>0</v>
      </c>
      <c r="CL70" s="99">
        <v>0</v>
      </c>
      <c r="CM70" s="99">
        <v>0</v>
      </c>
      <c r="CN70" s="99">
        <v>0</v>
      </c>
      <c r="CO70" s="99">
        <v>0</v>
      </c>
      <c r="CP70" s="99">
        <v>0</v>
      </c>
      <c r="CQ70" s="99">
        <v>0</v>
      </c>
      <c r="CR70" s="99">
        <v>0</v>
      </c>
      <c r="CS70" s="99">
        <v>0</v>
      </c>
      <c r="CT70" s="100" t="s">
        <v>1981</v>
      </c>
      <c r="CU70" s="101" t="s">
        <v>1981</v>
      </c>
    </row>
    <row r="71" spans="1:99" ht="15.4" customHeight="1">
      <c r="A71" s="114" t="s">
        <v>2326</v>
      </c>
      <c r="B71" s="115" t="s">
        <v>1852</v>
      </c>
      <c r="C71" s="115" t="s">
        <v>1852</v>
      </c>
      <c r="D71" s="102" t="s">
        <v>2226</v>
      </c>
      <c r="E71" s="99">
        <v>210</v>
      </c>
      <c r="F71" s="99">
        <v>110</v>
      </c>
      <c r="G71" s="99">
        <v>45</v>
      </c>
      <c r="H71" s="99">
        <v>34</v>
      </c>
      <c r="I71" s="99">
        <v>19</v>
      </c>
      <c r="J71" s="99">
        <v>1</v>
      </c>
      <c r="K71" s="99">
        <v>0</v>
      </c>
      <c r="L71" s="99">
        <v>0</v>
      </c>
      <c r="M71" s="99">
        <v>8</v>
      </c>
      <c r="N71" s="99">
        <v>3</v>
      </c>
      <c r="O71" s="99">
        <v>0</v>
      </c>
      <c r="P71" s="99">
        <v>84</v>
      </c>
      <c r="Q71" s="99">
        <v>43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2</v>
      </c>
      <c r="X71" s="99">
        <v>0</v>
      </c>
      <c r="Y71" s="99">
        <v>0</v>
      </c>
      <c r="Z71" s="99">
        <v>8</v>
      </c>
      <c r="AA71" s="99">
        <v>0</v>
      </c>
      <c r="AB71" s="99">
        <v>0</v>
      </c>
      <c r="AC71" s="99">
        <v>2</v>
      </c>
      <c r="AD71" s="99">
        <v>0</v>
      </c>
      <c r="AE71" s="99">
        <v>8</v>
      </c>
      <c r="AF71" s="99">
        <v>6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1</v>
      </c>
      <c r="AM71" s="99">
        <v>1</v>
      </c>
      <c r="AN71" s="99">
        <v>14</v>
      </c>
      <c r="AO71" s="99">
        <v>0</v>
      </c>
      <c r="AP71" s="99">
        <v>0</v>
      </c>
      <c r="AQ71" s="99">
        <v>0</v>
      </c>
      <c r="AR71" s="99">
        <v>15</v>
      </c>
      <c r="AS71" s="99">
        <v>8</v>
      </c>
      <c r="AT71" s="99">
        <v>5</v>
      </c>
      <c r="AU71" s="99">
        <v>0</v>
      </c>
      <c r="AV71" s="99">
        <v>0</v>
      </c>
      <c r="AW71" s="99">
        <v>0</v>
      </c>
      <c r="AX71" s="99">
        <v>0</v>
      </c>
      <c r="AY71" s="99">
        <v>0</v>
      </c>
      <c r="AZ71" s="99">
        <v>0</v>
      </c>
      <c r="BA71" s="99">
        <v>0</v>
      </c>
      <c r="BB71" s="99">
        <v>0</v>
      </c>
      <c r="BC71" s="99">
        <v>0</v>
      </c>
      <c r="BD71" s="99">
        <v>0</v>
      </c>
      <c r="BE71" s="99">
        <v>0</v>
      </c>
      <c r="BF71" s="99">
        <v>3</v>
      </c>
      <c r="BG71" s="99">
        <v>0</v>
      </c>
      <c r="BH71" s="99">
        <v>0</v>
      </c>
      <c r="BI71" s="100" t="s">
        <v>1981</v>
      </c>
      <c r="BJ71" s="100" t="s">
        <v>1981</v>
      </c>
      <c r="BK71" s="100" t="s">
        <v>1981</v>
      </c>
      <c r="BL71" s="100" t="s">
        <v>1981</v>
      </c>
      <c r="BM71" s="100" t="s">
        <v>1981</v>
      </c>
      <c r="BN71" s="100" t="s">
        <v>1981</v>
      </c>
      <c r="BO71" s="100" t="s">
        <v>1981</v>
      </c>
      <c r="BP71" s="100" t="s">
        <v>1981</v>
      </c>
      <c r="BQ71" s="100" t="s">
        <v>1981</v>
      </c>
      <c r="BR71" s="100" t="s">
        <v>1981</v>
      </c>
      <c r="BS71" s="100" t="s">
        <v>1981</v>
      </c>
      <c r="BT71" s="99">
        <v>0</v>
      </c>
      <c r="BU71" s="99">
        <v>0</v>
      </c>
      <c r="BV71" s="99">
        <v>0</v>
      </c>
      <c r="BW71" s="99">
        <v>0</v>
      </c>
      <c r="BX71" s="99">
        <v>0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0</v>
      </c>
      <c r="CE71" s="99">
        <v>0</v>
      </c>
      <c r="CF71" s="99">
        <v>0</v>
      </c>
      <c r="CG71" s="99">
        <v>0</v>
      </c>
      <c r="CH71" s="100" t="s">
        <v>1981</v>
      </c>
      <c r="CI71" s="99">
        <v>0</v>
      </c>
      <c r="CJ71" s="99">
        <v>0</v>
      </c>
      <c r="CK71" s="99">
        <v>0</v>
      </c>
      <c r="CL71" s="99">
        <v>0</v>
      </c>
      <c r="CM71" s="99">
        <v>0</v>
      </c>
      <c r="CN71" s="99">
        <v>0</v>
      </c>
      <c r="CO71" s="99">
        <v>0</v>
      </c>
      <c r="CP71" s="99">
        <v>0</v>
      </c>
      <c r="CQ71" s="99">
        <v>0</v>
      </c>
      <c r="CR71" s="99">
        <v>0</v>
      </c>
      <c r="CS71" s="99">
        <v>0</v>
      </c>
      <c r="CT71" s="100" t="s">
        <v>1981</v>
      </c>
      <c r="CU71" s="101" t="s">
        <v>1981</v>
      </c>
    </row>
    <row r="72" spans="1:99" ht="15.4" customHeight="1">
      <c r="A72" s="114" t="s">
        <v>2327</v>
      </c>
      <c r="B72" s="115" t="s">
        <v>1852</v>
      </c>
      <c r="C72" s="115" t="s">
        <v>1852</v>
      </c>
      <c r="D72" s="102" t="s">
        <v>2328</v>
      </c>
      <c r="E72" s="99">
        <v>69</v>
      </c>
      <c r="F72" s="99">
        <v>32</v>
      </c>
      <c r="G72" s="99">
        <v>13</v>
      </c>
      <c r="H72" s="99">
        <v>11</v>
      </c>
      <c r="I72" s="99">
        <v>8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99">
        <v>19</v>
      </c>
      <c r="Q72" s="99">
        <v>4</v>
      </c>
      <c r="R72" s="99">
        <v>3</v>
      </c>
      <c r="S72" s="99">
        <v>0</v>
      </c>
      <c r="T72" s="99">
        <v>0</v>
      </c>
      <c r="U72" s="99">
        <v>0</v>
      </c>
      <c r="V72" s="99">
        <v>0</v>
      </c>
      <c r="W72" s="99">
        <v>1</v>
      </c>
      <c r="X72" s="99">
        <v>1</v>
      </c>
      <c r="Y72" s="99">
        <v>0</v>
      </c>
      <c r="Z72" s="99">
        <v>4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2</v>
      </c>
      <c r="AG72" s="99">
        <v>0</v>
      </c>
      <c r="AH72" s="99">
        <v>0</v>
      </c>
      <c r="AI72" s="99">
        <v>0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4</v>
      </c>
      <c r="AP72" s="99">
        <v>0</v>
      </c>
      <c r="AQ72" s="99">
        <v>0</v>
      </c>
      <c r="AR72" s="99">
        <v>14</v>
      </c>
      <c r="AS72" s="99">
        <v>0</v>
      </c>
      <c r="AT72" s="99">
        <v>14</v>
      </c>
      <c r="AU72" s="99">
        <v>0</v>
      </c>
      <c r="AV72" s="99">
        <v>0</v>
      </c>
      <c r="AW72" s="99">
        <v>0</v>
      </c>
      <c r="AX72" s="99">
        <v>0</v>
      </c>
      <c r="AY72" s="99">
        <v>0</v>
      </c>
      <c r="AZ72" s="99">
        <v>0</v>
      </c>
      <c r="BA72" s="99">
        <v>0</v>
      </c>
      <c r="BB72" s="99">
        <v>0</v>
      </c>
      <c r="BC72" s="99">
        <v>0</v>
      </c>
      <c r="BD72" s="99">
        <v>0</v>
      </c>
      <c r="BE72" s="99">
        <v>0</v>
      </c>
      <c r="BF72" s="99">
        <v>0</v>
      </c>
      <c r="BG72" s="99">
        <v>0</v>
      </c>
      <c r="BH72" s="99">
        <v>0</v>
      </c>
      <c r="BI72" s="100" t="s">
        <v>1981</v>
      </c>
      <c r="BJ72" s="100" t="s">
        <v>1981</v>
      </c>
      <c r="BK72" s="100" t="s">
        <v>1981</v>
      </c>
      <c r="BL72" s="100" t="s">
        <v>1981</v>
      </c>
      <c r="BM72" s="100" t="s">
        <v>1981</v>
      </c>
      <c r="BN72" s="100" t="s">
        <v>1981</v>
      </c>
      <c r="BO72" s="100" t="s">
        <v>1981</v>
      </c>
      <c r="BP72" s="100" t="s">
        <v>1981</v>
      </c>
      <c r="BQ72" s="100" t="s">
        <v>1981</v>
      </c>
      <c r="BR72" s="100" t="s">
        <v>1981</v>
      </c>
      <c r="BS72" s="100" t="s">
        <v>1981</v>
      </c>
      <c r="BT72" s="99">
        <v>4</v>
      </c>
      <c r="BU72" s="99">
        <v>0</v>
      </c>
      <c r="BV72" s="99">
        <v>4</v>
      </c>
      <c r="BW72" s="99">
        <v>0</v>
      </c>
      <c r="BX72" s="99">
        <v>0</v>
      </c>
      <c r="BY72" s="99">
        <v>0</v>
      </c>
      <c r="BZ72" s="99">
        <v>0</v>
      </c>
      <c r="CA72" s="99">
        <v>0</v>
      </c>
      <c r="CB72" s="99">
        <v>0</v>
      </c>
      <c r="CC72" s="99">
        <v>0</v>
      </c>
      <c r="CD72" s="99">
        <v>0</v>
      </c>
      <c r="CE72" s="99">
        <v>0</v>
      </c>
      <c r="CF72" s="99">
        <v>0</v>
      </c>
      <c r="CG72" s="99">
        <v>0</v>
      </c>
      <c r="CH72" s="100" t="s">
        <v>1981</v>
      </c>
      <c r="CI72" s="99">
        <v>0</v>
      </c>
      <c r="CJ72" s="99">
        <v>0</v>
      </c>
      <c r="CK72" s="99">
        <v>0</v>
      </c>
      <c r="CL72" s="99">
        <v>0</v>
      </c>
      <c r="CM72" s="99">
        <v>0</v>
      </c>
      <c r="CN72" s="99">
        <v>0</v>
      </c>
      <c r="CO72" s="99">
        <v>0</v>
      </c>
      <c r="CP72" s="99">
        <v>0</v>
      </c>
      <c r="CQ72" s="99">
        <v>0</v>
      </c>
      <c r="CR72" s="99">
        <v>0</v>
      </c>
      <c r="CS72" s="99">
        <v>0</v>
      </c>
      <c r="CT72" s="100" t="s">
        <v>1981</v>
      </c>
      <c r="CU72" s="101" t="s">
        <v>1981</v>
      </c>
    </row>
    <row r="73" spans="1:99" ht="15.4" customHeight="1">
      <c r="A73" s="114" t="s">
        <v>2329</v>
      </c>
      <c r="B73" s="115" t="s">
        <v>1852</v>
      </c>
      <c r="C73" s="115" t="s">
        <v>1852</v>
      </c>
      <c r="D73" s="102" t="s">
        <v>2226</v>
      </c>
      <c r="E73" s="99">
        <v>69</v>
      </c>
      <c r="F73" s="99">
        <v>32</v>
      </c>
      <c r="G73" s="99">
        <v>13</v>
      </c>
      <c r="H73" s="99">
        <v>11</v>
      </c>
      <c r="I73" s="99">
        <v>8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19</v>
      </c>
      <c r="Q73" s="99">
        <v>4</v>
      </c>
      <c r="R73" s="99">
        <v>3</v>
      </c>
      <c r="S73" s="99">
        <v>0</v>
      </c>
      <c r="T73" s="99">
        <v>0</v>
      </c>
      <c r="U73" s="99">
        <v>0</v>
      </c>
      <c r="V73" s="99">
        <v>0</v>
      </c>
      <c r="W73" s="99">
        <v>1</v>
      </c>
      <c r="X73" s="99">
        <v>1</v>
      </c>
      <c r="Y73" s="99">
        <v>0</v>
      </c>
      <c r="Z73" s="99">
        <v>4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2</v>
      </c>
      <c r="AG73" s="99">
        <v>0</v>
      </c>
      <c r="AH73" s="99">
        <v>0</v>
      </c>
      <c r="AI73" s="99">
        <v>0</v>
      </c>
      <c r="AJ73" s="99">
        <v>0</v>
      </c>
      <c r="AK73" s="99">
        <v>0</v>
      </c>
      <c r="AL73" s="99">
        <v>0</v>
      </c>
      <c r="AM73" s="99">
        <v>0</v>
      </c>
      <c r="AN73" s="99">
        <v>0</v>
      </c>
      <c r="AO73" s="99">
        <v>4</v>
      </c>
      <c r="AP73" s="99">
        <v>0</v>
      </c>
      <c r="AQ73" s="99">
        <v>0</v>
      </c>
      <c r="AR73" s="99">
        <v>14</v>
      </c>
      <c r="AS73" s="99">
        <v>0</v>
      </c>
      <c r="AT73" s="99">
        <v>14</v>
      </c>
      <c r="AU73" s="99">
        <v>0</v>
      </c>
      <c r="AV73" s="99">
        <v>0</v>
      </c>
      <c r="AW73" s="99">
        <v>0</v>
      </c>
      <c r="AX73" s="99">
        <v>0</v>
      </c>
      <c r="AY73" s="99">
        <v>0</v>
      </c>
      <c r="AZ73" s="99">
        <v>0</v>
      </c>
      <c r="BA73" s="99">
        <v>0</v>
      </c>
      <c r="BB73" s="99">
        <v>0</v>
      </c>
      <c r="BC73" s="99">
        <v>0</v>
      </c>
      <c r="BD73" s="99">
        <v>0</v>
      </c>
      <c r="BE73" s="99">
        <v>0</v>
      </c>
      <c r="BF73" s="99">
        <v>0</v>
      </c>
      <c r="BG73" s="99">
        <v>0</v>
      </c>
      <c r="BH73" s="99">
        <v>0</v>
      </c>
      <c r="BI73" s="100" t="s">
        <v>1981</v>
      </c>
      <c r="BJ73" s="100" t="s">
        <v>1981</v>
      </c>
      <c r="BK73" s="100" t="s">
        <v>1981</v>
      </c>
      <c r="BL73" s="100" t="s">
        <v>1981</v>
      </c>
      <c r="BM73" s="100" t="s">
        <v>1981</v>
      </c>
      <c r="BN73" s="100" t="s">
        <v>1981</v>
      </c>
      <c r="BO73" s="100" t="s">
        <v>1981</v>
      </c>
      <c r="BP73" s="100" t="s">
        <v>1981</v>
      </c>
      <c r="BQ73" s="100" t="s">
        <v>1981</v>
      </c>
      <c r="BR73" s="100" t="s">
        <v>1981</v>
      </c>
      <c r="BS73" s="100" t="s">
        <v>1981</v>
      </c>
      <c r="BT73" s="99">
        <v>4</v>
      </c>
      <c r="BU73" s="99">
        <v>0</v>
      </c>
      <c r="BV73" s="99">
        <v>4</v>
      </c>
      <c r="BW73" s="99">
        <v>0</v>
      </c>
      <c r="BX73" s="99">
        <v>0</v>
      </c>
      <c r="BY73" s="99">
        <v>0</v>
      </c>
      <c r="BZ73" s="99">
        <v>0</v>
      </c>
      <c r="CA73" s="99">
        <v>0</v>
      </c>
      <c r="CB73" s="99">
        <v>0</v>
      </c>
      <c r="CC73" s="99">
        <v>0</v>
      </c>
      <c r="CD73" s="99">
        <v>0</v>
      </c>
      <c r="CE73" s="99">
        <v>0</v>
      </c>
      <c r="CF73" s="99">
        <v>0</v>
      </c>
      <c r="CG73" s="99">
        <v>0</v>
      </c>
      <c r="CH73" s="100" t="s">
        <v>1981</v>
      </c>
      <c r="CI73" s="99">
        <v>0</v>
      </c>
      <c r="CJ73" s="99">
        <v>0</v>
      </c>
      <c r="CK73" s="99">
        <v>0</v>
      </c>
      <c r="CL73" s="99">
        <v>0</v>
      </c>
      <c r="CM73" s="99">
        <v>0</v>
      </c>
      <c r="CN73" s="99">
        <v>0</v>
      </c>
      <c r="CO73" s="99">
        <v>0</v>
      </c>
      <c r="CP73" s="99">
        <v>0</v>
      </c>
      <c r="CQ73" s="99">
        <v>0</v>
      </c>
      <c r="CR73" s="99">
        <v>0</v>
      </c>
      <c r="CS73" s="99">
        <v>0</v>
      </c>
      <c r="CT73" s="100" t="s">
        <v>1981</v>
      </c>
      <c r="CU73" s="101" t="s">
        <v>1981</v>
      </c>
    </row>
    <row r="74" spans="1:99" ht="15.4" customHeight="1">
      <c r="A74" s="114" t="s">
        <v>2330</v>
      </c>
      <c r="B74" s="115" t="s">
        <v>1852</v>
      </c>
      <c r="C74" s="115" t="s">
        <v>1852</v>
      </c>
      <c r="D74" s="102" t="s">
        <v>2331</v>
      </c>
      <c r="E74" s="99">
        <v>16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10</v>
      </c>
      <c r="Q74" s="99">
        <v>10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0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>
        <v>0</v>
      </c>
      <c r="AR74" s="99">
        <v>6</v>
      </c>
      <c r="AS74" s="99">
        <v>0</v>
      </c>
      <c r="AT74" s="99">
        <v>0</v>
      </c>
      <c r="AU74" s="99">
        <v>0</v>
      </c>
      <c r="AV74" s="99">
        <v>0</v>
      </c>
      <c r="AW74" s="99">
        <v>6</v>
      </c>
      <c r="AX74" s="99">
        <v>0</v>
      </c>
      <c r="AY74" s="99">
        <v>0</v>
      </c>
      <c r="AZ74" s="99">
        <v>0</v>
      </c>
      <c r="BA74" s="99">
        <v>0</v>
      </c>
      <c r="BB74" s="99">
        <v>0</v>
      </c>
      <c r="BC74" s="99">
        <v>0</v>
      </c>
      <c r="BD74" s="99">
        <v>0</v>
      </c>
      <c r="BE74" s="99">
        <v>0</v>
      </c>
      <c r="BF74" s="99">
        <v>0</v>
      </c>
      <c r="BG74" s="99">
        <v>0</v>
      </c>
      <c r="BH74" s="99">
        <v>0</v>
      </c>
      <c r="BI74" s="100" t="s">
        <v>1981</v>
      </c>
      <c r="BJ74" s="100" t="s">
        <v>1981</v>
      </c>
      <c r="BK74" s="100" t="s">
        <v>1981</v>
      </c>
      <c r="BL74" s="100" t="s">
        <v>1981</v>
      </c>
      <c r="BM74" s="100" t="s">
        <v>1981</v>
      </c>
      <c r="BN74" s="100" t="s">
        <v>1981</v>
      </c>
      <c r="BO74" s="100" t="s">
        <v>1981</v>
      </c>
      <c r="BP74" s="100" t="s">
        <v>1981</v>
      </c>
      <c r="BQ74" s="100" t="s">
        <v>1981</v>
      </c>
      <c r="BR74" s="100" t="s">
        <v>1981</v>
      </c>
      <c r="BS74" s="100" t="s">
        <v>1981</v>
      </c>
      <c r="BT74" s="99">
        <v>0</v>
      </c>
      <c r="BU74" s="99">
        <v>0</v>
      </c>
      <c r="BV74" s="99">
        <v>0</v>
      </c>
      <c r="BW74" s="99">
        <v>0</v>
      </c>
      <c r="BX74" s="99">
        <v>0</v>
      </c>
      <c r="BY74" s="99">
        <v>0</v>
      </c>
      <c r="BZ74" s="99">
        <v>0</v>
      </c>
      <c r="CA74" s="99">
        <v>0</v>
      </c>
      <c r="CB74" s="99">
        <v>0</v>
      </c>
      <c r="CC74" s="99">
        <v>0</v>
      </c>
      <c r="CD74" s="99">
        <v>0</v>
      </c>
      <c r="CE74" s="99">
        <v>0</v>
      </c>
      <c r="CF74" s="99">
        <v>0</v>
      </c>
      <c r="CG74" s="99">
        <v>0</v>
      </c>
      <c r="CH74" s="100" t="s">
        <v>1981</v>
      </c>
      <c r="CI74" s="99">
        <v>0</v>
      </c>
      <c r="CJ74" s="99">
        <v>0</v>
      </c>
      <c r="CK74" s="99">
        <v>0</v>
      </c>
      <c r="CL74" s="99">
        <v>0</v>
      </c>
      <c r="CM74" s="99">
        <v>0</v>
      </c>
      <c r="CN74" s="99">
        <v>0</v>
      </c>
      <c r="CO74" s="99">
        <v>0</v>
      </c>
      <c r="CP74" s="99">
        <v>0</v>
      </c>
      <c r="CQ74" s="99">
        <v>0</v>
      </c>
      <c r="CR74" s="99">
        <v>0</v>
      </c>
      <c r="CS74" s="99">
        <v>0</v>
      </c>
      <c r="CT74" s="100" t="s">
        <v>1981</v>
      </c>
      <c r="CU74" s="101" t="s">
        <v>1981</v>
      </c>
    </row>
    <row r="75" spans="1:99" ht="15.4" customHeight="1">
      <c r="A75" s="114" t="s">
        <v>2332</v>
      </c>
      <c r="B75" s="115" t="s">
        <v>1852</v>
      </c>
      <c r="C75" s="115" t="s">
        <v>1852</v>
      </c>
      <c r="D75" s="102" t="s">
        <v>2333</v>
      </c>
      <c r="E75" s="99">
        <v>16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10</v>
      </c>
      <c r="Q75" s="99">
        <v>10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0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0</v>
      </c>
      <c r="AP75" s="99">
        <v>0</v>
      </c>
      <c r="AQ75" s="99">
        <v>0</v>
      </c>
      <c r="AR75" s="99">
        <v>6</v>
      </c>
      <c r="AS75" s="99">
        <v>0</v>
      </c>
      <c r="AT75" s="99">
        <v>0</v>
      </c>
      <c r="AU75" s="99">
        <v>0</v>
      </c>
      <c r="AV75" s="99">
        <v>0</v>
      </c>
      <c r="AW75" s="99">
        <v>6</v>
      </c>
      <c r="AX75" s="99">
        <v>0</v>
      </c>
      <c r="AY75" s="99">
        <v>0</v>
      </c>
      <c r="AZ75" s="99">
        <v>0</v>
      </c>
      <c r="BA75" s="99">
        <v>0</v>
      </c>
      <c r="BB75" s="99">
        <v>0</v>
      </c>
      <c r="BC75" s="99">
        <v>0</v>
      </c>
      <c r="BD75" s="99">
        <v>0</v>
      </c>
      <c r="BE75" s="99">
        <v>0</v>
      </c>
      <c r="BF75" s="99">
        <v>0</v>
      </c>
      <c r="BG75" s="99">
        <v>0</v>
      </c>
      <c r="BH75" s="99">
        <v>0</v>
      </c>
      <c r="BI75" s="100" t="s">
        <v>1981</v>
      </c>
      <c r="BJ75" s="100" t="s">
        <v>1981</v>
      </c>
      <c r="BK75" s="100" t="s">
        <v>1981</v>
      </c>
      <c r="BL75" s="100" t="s">
        <v>1981</v>
      </c>
      <c r="BM75" s="100" t="s">
        <v>1981</v>
      </c>
      <c r="BN75" s="100" t="s">
        <v>1981</v>
      </c>
      <c r="BO75" s="100" t="s">
        <v>1981</v>
      </c>
      <c r="BP75" s="100" t="s">
        <v>1981</v>
      </c>
      <c r="BQ75" s="100" t="s">
        <v>1981</v>
      </c>
      <c r="BR75" s="100" t="s">
        <v>1981</v>
      </c>
      <c r="BS75" s="100" t="s">
        <v>1981</v>
      </c>
      <c r="BT75" s="99">
        <v>0</v>
      </c>
      <c r="BU75" s="99">
        <v>0</v>
      </c>
      <c r="BV75" s="99">
        <v>0</v>
      </c>
      <c r="BW75" s="99">
        <v>0</v>
      </c>
      <c r="BX75" s="99">
        <v>0</v>
      </c>
      <c r="BY75" s="99">
        <v>0</v>
      </c>
      <c r="BZ75" s="99">
        <v>0</v>
      </c>
      <c r="CA75" s="99">
        <v>0</v>
      </c>
      <c r="CB75" s="99">
        <v>0</v>
      </c>
      <c r="CC75" s="99">
        <v>0</v>
      </c>
      <c r="CD75" s="99">
        <v>0</v>
      </c>
      <c r="CE75" s="99">
        <v>0</v>
      </c>
      <c r="CF75" s="99">
        <v>0</v>
      </c>
      <c r="CG75" s="99">
        <v>0</v>
      </c>
      <c r="CH75" s="100" t="s">
        <v>1981</v>
      </c>
      <c r="CI75" s="99">
        <v>0</v>
      </c>
      <c r="CJ75" s="99">
        <v>0</v>
      </c>
      <c r="CK75" s="99">
        <v>0</v>
      </c>
      <c r="CL75" s="99">
        <v>0</v>
      </c>
      <c r="CM75" s="99">
        <v>0</v>
      </c>
      <c r="CN75" s="99">
        <v>0</v>
      </c>
      <c r="CO75" s="99">
        <v>0</v>
      </c>
      <c r="CP75" s="99">
        <v>0</v>
      </c>
      <c r="CQ75" s="99">
        <v>0</v>
      </c>
      <c r="CR75" s="99">
        <v>0</v>
      </c>
      <c r="CS75" s="99">
        <v>0</v>
      </c>
      <c r="CT75" s="100" t="s">
        <v>1981</v>
      </c>
      <c r="CU75" s="101" t="s">
        <v>1981</v>
      </c>
    </row>
    <row r="76" spans="1:99" ht="15.4" customHeight="1">
      <c r="A76" s="114" t="s">
        <v>2334</v>
      </c>
      <c r="B76" s="115" t="s">
        <v>1852</v>
      </c>
      <c r="C76" s="115" t="s">
        <v>1852</v>
      </c>
      <c r="D76" s="102" t="s">
        <v>805</v>
      </c>
      <c r="E76" s="99">
        <v>6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0</v>
      </c>
      <c r="AN76" s="99">
        <v>0</v>
      </c>
      <c r="AO76" s="99">
        <v>0</v>
      </c>
      <c r="AP76" s="99">
        <v>0</v>
      </c>
      <c r="AQ76" s="99">
        <v>0</v>
      </c>
      <c r="AR76" s="99">
        <v>6</v>
      </c>
      <c r="AS76" s="99">
        <v>0</v>
      </c>
      <c r="AT76" s="99">
        <v>0</v>
      </c>
      <c r="AU76" s="99">
        <v>0</v>
      </c>
      <c r="AV76" s="99">
        <v>0</v>
      </c>
      <c r="AW76" s="99">
        <v>6</v>
      </c>
      <c r="AX76" s="99">
        <v>0</v>
      </c>
      <c r="AY76" s="99">
        <v>0</v>
      </c>
      <c r="AZ76" s="99">
        <v>0</v>
      </c>
      <c r="BA76" s="99">
        <v>0</v>
      </c>
      <c r="BB76" s="99">
        <v>0</v>
      </c>
      <c r="BC76" s="99">
        <v>0</v>
      </c>
      <c r="BD76" s="99">
        <v>0</v>
      </c>
      <c r="BE76" s="99">
        <v>0</v>
      </c>
      <c r="BF76" s="99">
        <v>0</v>
      </c>
      <c r="BG76" s="99">
        <v>0</v>
      </c>
      <c r="BH76" s="99">
        <v>0</v>
      </c>
      <c r="BI76" s="100" t="s">
        <v>1981</v>
      </c>
      <c r="BJ76" s="100" t="s">
        <v>1981</v>
      </c>
      <c r="BK76" s="100" t="s">
        <v>1981</v>
      </c>
      <c r="BL76" s="100" t="s">
        <v>1981</v>
      </c>
      <c r="BM76" s="100" t="s">
        <v>1981</v>
      </c>
      <c r="BN76" s="100" t="s">
        <v>1981</v>
      </c>
      <c r="BO76" s="100" t="s">
        <v>1981</v>
      </c>
      <c r="BP76" s="100" t="s">
        <v>1981</v>
      </c>
      <c r="BQ76" s="100" t="s">
        <v>1981</v>
      </c>
      <c r="BR76" s="100" t="s">
        <v>1981</v>
      </c>
      <c r="BS76" s="100" t="s">
        <v>1981</v>
      </c>
      <c r="BT76" s="99">
        <v>0</v>
      </c>
      <c r="BU76" s="99">
        <v>0</v>
      </c>
      <c r="BV76" s="99">
        <v>0</v>
      </c>
      <c r="BW76" s="99">
        <v>0</v>
      </c>
      <c r="BX76" s="99">
        <v>0</v>
      </c>
      <c r="BY76" s="99">
        <v>0</v>
      </c>
      <c r="BZ76" s="99">
        <v>0</v>
      </c>
      <c r="CA76" s="99">
        <v>0</v>
      </c>
      <c r="CB76" s="99">
        <v>0</v>
      </c>
      <c r="CC76" s="99">
        <v>0</v>
      </c>
      <c r="CD76" s="99">
        <v>0</v>
      </c>
      <c r="CE76" s="99">
        <v>0</v>
      </c>
      <c r="CF76" s="99">
        <v>0</v>
      </c>
      <c r="CG76" s="99">
        <v>0</v>
      </c>
      <c r="CH76" s="100" t="s">
        <v>1981</v>
      </c>
      <c r="CI76" s="99">
        <v>0</v>
      </c>
      <c r="CJ76" s="99">
        <v>0</v>
      </c>
      <c r="CK76" s="99">
        <v>0</v>
      </c>
      <c r="CL76" s="99">
        <v>0</v>
      </c>
      <c r="CM76" s="99">
        <v>0</v>
      </c>
      <c r="CN76" s="99">
        <v>0</v>
      </c>
      <c r="CO76" s="99">
        <v>0</v>
      </c>
      <c r="CP76" s="99">
        <v>0</v>
      </c>
      <c r="CQ76" s="99">
        <v>0</v>
      </c>
      <c r="CR76" s="99">
        <v>0</v>
      </c>
      <c r="CS76" s="99">
        <v>0</v>
      </c>
      <c r="CT76" s="100" t="s">
        <v>1981</v>
      </c>
      <c r="CU76" s="101" t="s">
        <v>1981</v>
      </c>
    </row>
    <row r="77" spans="1:99" ht="15.4" customHeight="1">
      <c r="A77" s="114" t="s">
        <v>2335</v>
      </c>
      <c r="B77" s="115" t="s">
        <v>1852</v>
      </c>
      <c r="C77" s="115" t="s">
        <v>1852</v>
      </c>
      <c r="D77" s="102" t="s">
        <v>2336</v>
      </c>
      <c r="E77" s="99">
        <v>6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>
        <v>0</v>
      </c>
      <c r="AR77" s="99">
        <v>6</v>
      </c>
      <c r="AS77" s="99">
        <v>0</v>
      </c>
      <c r="AT77" s="99">
        <v>0</v>
      </c>
      <c r="AU77" s="99">
        <v>0</v>
      </c>
      <c r="AV77" s="99">
        <v>0</v>
      </c>
      <c r="AW77" s="99">
        <v>6</v>
      </c>
      <c r="AX77" s="99">
        <v>0</v>
      </c>
      <c r="AY77" s="99">
        <v>0</v>
      </c>
      <c r="AZ77" s="99">
        <v>0</v>
      </c>
      <c r="BA77" s="99">
        <v>0</v>
      </c>
      <c r="BB77" s="99">
        <v>0</v>
      </c>
      <c r="BC77" s="99">
        <v>0</v>
      </c>
      <c r="BD77" s="99">
        <v>0</v>
      </c>
      <c r="BE77" s="99">
        <v>0</v>
      </c>
      <c r="BF77" s="99">
        <v>0</v>
      </c>
      <c r="BG77" s="99">
        <v>0</v>
      </c>
      <c r="BH77" s="99">
        <v>0</v>
      </c>
      <c r="BI77" s="100" t="s">
        <v>1981</v>
      </c>
      <c r="BJ77" s="100" t="s">
        <v>1981</v>
      </c>
      <c r="BK77" s="100" t="s">
        <v>1981</v>
      </c>
      <c r="BL77" s="100" t="s">
        <v>1981</v>
      </c>
      <c r="BM77" s="100" t="s">
        <v>1981</v>
      </c>
      <c r="BN77" s="100" t="s">
        <v>1981</v>
      </c>
      <c r="BO77" s="100" t="s">
        <v>1981</v>
      </c>
      <c r="BP77" s="100" t="s">
        <v>1981</v>
      </c>
      <c r="BQ77" s="100" t="s">
        <v>1981</v>
      </c>
      <c r="BR77" s="100" t="s">
        <v>1981</v>
      </c>
      <c r="BS77" s="100" t="s">
        <v>1981</v>
      </c>
      <c r="BT77" s="99">
        <v>0</v>
      </c>
      <c r="BU77" s="99">
        <v>0</v>
      </c>
      <c r="BV77" s="99">
        <v>0</v>
      </c>
      <c r="BW77" s="99">
        <v>0</v>
      </c>
      <c r="BX77" s="99">
        <v>0</v>
      </c>
      <c r="BY77" s="99">
        <v>0</v>
      </c>
      <c r="BZ77" s="99">
        <v>0</v>
      </c>
      <c r="CA77" s="99">
        <v>0</v>
      </c>
      <c r="CB77" s="99">
        <v>0</v>
      </c>
      <c r="CC77" s="99">
        <v>0</v>
      </c>
      <c r="CD77" s="99">
        <v>0</v>
      </c>
      <c r="CE77" s="99">
        <v>0</v>
      </c>
      <c r="CF77" s="99">
        <v>0</v>
      </c>
      <c r="CG77" s="99">
        <v>0</v>
      </c>
      <c r="CH77" s="100" t="s">
        <v>1981</v>
      </c>
      <c r="CI77" s="99">
        <v>0</v>
      </c>
      <c r="CJ77" s="99">
        <v>0</v>
      </c>
      <c r="CK77" s="99">
        <v>0</v>
      </c>
      <c r="CL77" s="99">
        <v>0</v>
      </c>
      <c r="CM77" s="99">
        <v>0</v>
      </c>
      <c r="CN77" s="99">
        <v>0</v>
      </c>
      <c r="CO77" s="99">
        <v>0</v>
      </c>
      <c r="CP77" s="99">
        <v>0</v>
      </c>
      <c r="CQ77" s="99">
        <v>0</v>
      </c>
      <c r="CR77" s="99">
        <v>0</v>
      </c>
      <c r="CS77" s="99">
        <v>0</v>
      </c>
      <c r="CT77" s="100" t="s">
        <v>1981</v>
      </c>
      <c r="CU77" s="101" t="s">
        <v>1981</v>
      </c>
    </row>
    <row r="78" spans="1:99" ht="15.4" customHeight="1">
      <c r="A78" s="114" t="s">
        <v>2337</v>
      </c>
      <c r="B78" s="115" t="s">
        <v>1852</v>
      </c>
      <c r="C78" s="115" t="s">
        <v>1852</v>
      </c>
      <c r="D78" s="102" t="s">
        <v>2338</v>
      </c>
      <c r="E78" s="99">
        <v>6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6</v>
      </c>
      <c r="AS78" s="99">
        <v>0</v>
      </c>
      <c r="AT78" s="99">
        <v>0</v>
      </c>
      <c r="AU78" s="99">
        <v>0</v>
      </c>
      <c r="AV78" s="99">
        <v>0</v>
      </c>
      <c r="AW78" s="99">
        <v>6</v>
      </c>
      <c r="AX78" s="99">
        <v>0</v>
      </c>
      <c r="AY78" s="99">
        <v>0</v>
      </c>
      <c r="AZ78" s="99">
        <v>0</v>
      </c>
      <c r="BA78" s="99">
        <v>0</v>
      </c>
      <c r="BB78" s="99">
        <v>0</v>
      </c>
      <c r="BC78" s="99">
        <v>0</v>
      </c>
      <c r="BD78" s="99">
        <v>0</v>
      </c>
      <c r="BE78" s="99">
        <v>0</v>
      </c>
      <c r="BF78" s="99">
        <v>0</v>
      </c>
      <c r="BG78" s="99">
        <v>0</v>
      </c>
      <c r="BH78" s="99">
        <v>0</v>
      </c>
      <c r="BI78" s="100" t="s">
        <v>1981</v>
      </c>
      <c r="BJ78" s="100" t="s">
        <v>1981</v>
      </c>
      <c r="BK78" s="100" t="s">
        <v>1981</v>
      </c>
      <c r="BL78" s="100" t="s">
        <v>1981</v>
      </c>
      <c r="BM78" s="100" t="s">
        <v>1981</v>
      </c>
      <c r="BN78" s="100" t="s">
        <v>1981</v>
      </c>
      <c r="BO78" s="100" t="s">
        <v>1981</v>
      </c>
      <c r="BP78" s="100" t="s">
        <v>1981</v>
      </c>
      <c r="BQ78" s="100" t="s">
        <v>1981</v>
      </c>
      <c r="BR78" s="100" t="s">
        <v>1981</v>
      </c>
      <c r="BS78" s="100" t="s">
        <v>1981</v>
      </c>
      <c r="BT78" s="99">
        <v>0</v>
      </c>
      <c r="BU78" s="99">
        <v>0</v>
      </c>
      <c r="BV78" s="99">
        <v>0</v>
      </c>
      <c r="BW78" s="99">
        <v>0</v>
      </c>
      <c r="BX78" s="99">
        <v>0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0</v>
      </c>
      <c r="CE78" s="99">
        <v>0</v>
      </c>
      <c r="CF78" s="99">
        <v>0</v>
      </c>
      <c r="CG78" s="99">
        <v>0</v>
      </c>
      <c r="CH78" s="100" t="s">
        <v>1981</v>
      </c>
      <c r="CI78" s="99">
        <v>0</v>
      </c>
      <c r="CJ78" s="99">
        <v>0</v>
      </c>
      <c r="CK78" s="99">
        <v>0</v>
      </c>
      <c r="CL78" s="99">
        <v>0</v>
      </c>
      <c r="CM78" s="99">
        <v>0</v>
      </c>
      <c r="CN78" s="99">
        <v>0</v>
      </c>
      <c r="CO78" s="99">
        <v>0</v>
      </c>
      <c r="CP78" s="99">
        <v>0</v>
      </c>
      <c r="CQ78" s="99">
        <v>0</v>
      </c>
      <c r="CR78" s="99">
        <v>0</v>
      </c>
      <c r="CS78" s="99">
        <v>0</v>
      </c>
      <c r="CT78" s="100" t="s">
        <v>1981</v>
      </c>
      <c r="CU78" s="101" t="s">
        <v>1981</v>
      </c>
    </row>
    <row r="79" spans="1:99" ht="15.4" customHeight="1">
      <c r="A79" s="114" t="s">
        <v>2339</v>
      </c>
      <c r="B79" s="115" t="s">
        <v>1852</v>
      </c>
      <c r="C79" s="115" t="s">
        <v>1852</v>
      </c>
      <c r="D79" s="102" t="s">
        <v>824</v>
      </c>
      <c r="E79" s="99">
        <v>12564</v>
      </c>
      <c r="F79" s="99">
        <v>5446</v>
      </c>
      <c r="G79" s="99">
        <v>1634</v>
      </c>
      <c r="H79" s="99">
        <v>2300</v>
      </c>
      <c r="I79" s="99">
        <v>615</v>
      </c>
      <c r="J79" s="99">
        <v>40</v>
      </c>
      <c r="K79" s="99">
        <v>20</v>
      </c>
      <c r="L79" s="99">
        <v>6</v>
      </c>
      <c r="M79" s="99">
        <v>216</v>
      </c>
      <c r="N79" s="99">
        <v>13</v>
      </c>
      <c r="O79" s="99">
        <v>602</v>
      </c>
      <c r="P79" s="99">
        <v>4001</v>
      </c>
      <c r="Q79" s="99">
        <v>455</v>
      </c>
      <c r="R79" s="99">
        <v>90</v>
      </c>
      <c r="S79" s="99">
        <v>0</v>
      </c>
      <c r="T79" s="99">
        <v>3</v>
      </c>
      <c r="U79" s="99">
        <v>19</v>
      </c>
      <c r="V79" s="99">
        <v>111</v>
      </c>
      <c r="W79" s="99">
        <v>294</v>
      </c>
      <c r="X79" s="99">
        <v>314</v>
      </c>
      <c r="Y79" s="99">
        <v>6</v>
      </c>
      <c r="Z79" s="99">
        <v>555</v>
      </c>
      <c r="AA79" s="99">
        <v>0</v>
      </c>
      <c r="AB79" s="99">
        <v>281</v>
      </c>
      <c r="AC79" s="99">
        <v>42</v>
      </c>
      <c r="AD79" s="99">
        <v>18</v>
      </c>
      <c r="AE79" s="99">
        <v>41</v>
      </c>
      <c r="AF79" s="99">
        <v>52</v>
      </c>
      <c r="AG79" s="99">
        <v>1</v>
      </c>
      <c r="AH79" s="99">
        <v>66</v>
      </c>
      <c r="AI79" s="99">
        <v>38</v>
      </c>
      <c r="AJ79" s="99">
        <v>249</v>
      </c>
      <c r="AK79" s="99">
        <v>260</v>
      </c>
      <c r="AL79" s="99">
        <v>40</v>
      </c>
      <c r="AM79" s="99">
        <v>126</v>
      </c>
      <c r="AN79" s="99">
        <v>142</v>
      </c>
      <c r="AO79" s="99">
        <v>429</v>
      </c>
      <c r="AP79" s="99">
        <v>0</v>
      </c>
      <c r="AQ79" s="99">
        <v>370</v>
      </c>
      <c r="AR79" s="99">
        <v>1505</v>
      </c>
      <c r="AS79" s="99">
        <v>85</v>
      </c>
      <c r="AT79" s="99">
        <v>652</v>
      </c>
      <c r="AU79" s="99">
        <v>0</v>
      </c>
      <c r="AV79" s="99">
        <v>81</v>
      </c>
      <c r="AW79" s="99">
        <v>472</v>
      </c>
      <c r="AX79" s="99">
        <v>146</v>
      </c>
      <c r="AY79" s="99">
        <v>0</v>
      </c>
      <c r="AZ79" s="99">
        <v>0</v>
      </c>
      <c r="BA79" s="99">
        <v>1</v>
      </c>
      <c r="BB79" s="99">
        <v>0</v>
      </c>
      <c r="BC79" s="99">
        <v>35</v>
      </c>
      <c r="BD79" s="99">
        <v>0</v>
      </c>
      <c r="BE79" s="99">
        <v>0</v>
      </c>
      <c r="BF79" s="99">
        <v>0</v>
      </c>
      <c r="BG79" s="99">
        <v>0</v>
      </c>
      <c r="BH79" s="99">
        <v>33</v>
      </c>
      <c r="BI79" s="100" t="s">
        <v>1981</v>
      </c>
      <c r="BJ79" s="100" t="s">
        <v>1981</v>
      </c>
      <c r="BK79" s="100" t="s">
        <v>1981</v>
      </c>
      <c r="BL79" s="100" t="s">
        <v>1981</v>
      </c>
      <c r="BM79" s="100" t="s">
        <v>1981</v>
      </c>
      <c r="BN79" s="100" t="s">
        <v>1981</v>
      </c>
      <c r="BO79" s="100" t="s">
        <v>1981</v>
      </c>
      <c r="BP79" s="100" t="s">
        <v>1981</v>
      </c>
      <c r="BQ79" s="100" t="s">
        <v>1981</v>
      </c>
      <c r="BR79" s="100" t="s">
        <v>1981</v>
      </c>
      <c r="BS79" s="100" t="s">
        <v>1981</v>
      </c>
      <c r="BT79" s="99">
        <v>1612</v>
      </c>
      <c r="BU79" s="99">
        <v>0</v>
      </c>
      <c r="BV79" s="99">
        <v>374</v>
      </c>
      <c r="BW79" s="99">
        <v>819</v>
      </c>
      <c r="BX79" s="99">
        <v>0</v>
      </c>
      <c r="BY79" s="99">
        <v>0</v>
      </c>
      <c r="BZ79" s="99">
        <v>415</v>
      </c>
      <c r="CA79" s="99">
        <v>0</v>
      </c>
      <c r="CB79" s="99">
        <v>0</v>
      </c>
      <c r="CC79" s="99">
        <v>0</v>
      </c>
      <c r="CD79" s="99">
        <v>0</v>
      </c>
      <c r="CE79" s="99">
        <v>0</v>
      </c>
      <c r="CF79" s="99">
        <v>0</v>
      </c>
      <c r="CG79" s="99">
        <v>4</v>
      </c>
      <c r="CH79" s="100" t="s">
        <v>1981</v>
      </c>
      <c r="CI79" s="99">
        <v>0</v>
      </c>
      <c r="CJ79" s="99">
        <v>0</v>
      </c>
      <c r="CK79" s="99">
        <v>0</v>
      </c>
      <c r="CL79" s="99">
        <v>0</v>
      </c>
      <c r="CM79" s="99">
        <v>0</v>
      </c>
      <c r="CN79" s="99">
        <v>0</v>
      </c>
      <c r="CO79" s="99">
        <v>0</v>
      </c>
      <c r="CP79" s="99">
        <v>0</v>
      </c>
      <c r="CQ79" s="99">
        <v>0</v>
      </c>
      <c r="CR79" s="99">
        <v>0</v>
      </c>
      <c r="CS79" s="99">
        <v>0</v>
      </c>
      <c r="CT79" s="100" t="s">
        <v>1981</v>
      </c>
      <c r="CU79" s="101" t="s">
        <v>1981</v>
      </c>
    </row>
    <row r="80" spans="1:99" ht="15.4" customHeight="1">
      <c r="A80" s="114" t="s">
        <v>2340</v>
      </c>
      <c r="B80" s="115" t="s">
        <v>1852</v>
      </c>
      <c r="C80" s="115" t="s">
        <v>1852</v>
      </c>
      <c r="D80" s="102" t="s">
        <v>2341</v>
      </c>
      <c r="E80" s="99">
        <v>10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10</v>
      </c>
      <c r="AS80" s="99">
        <v>0</v>
      </c>
      <c r="AT80" s="99">
        <v>0</v>
      </c>
      <c r="AU80" s="99">
        <v>0</v>
      </c>
      <c r="AV80" s="99">
        <v>0</v>
      </c>
      <c r="AW80" s="99">
        <v>10</v>
      </c>
      <c r="AX80" s="99">
        <v>0</v>
      </c>
      <c r="AY80" s="99">
        <v>0</v>
      </c>
      <c r="AZ80" s="99">
        <v>0</v>
      </c>
      <c r="BA80" s="99">
        <v>0</v>
      </c>
      <c r="BB80" s="99">
        <v>0</v>
      </c>
      <c r="BC80" s="99">
        <v>0</v>
      </c>
      <c r="BD80" s="99">
        <v>0</v>
      </c>
      <c r="BE80" s="99">
        <v>0</v>
      </c>
      <c r="BF80" s="99">
        <v>0</v>
      </c>
      <c r="BG80" s="99">
        <v>0</v>
      </c>
      <c r="BH80" s="99">
        <v>0</v>
      </c>
      <c r="BI80" s="100" t="s">
        <v>1981</v>
      </c>
      <c r="BJ80" s="100" t="s">
        <v>1981</v>
      </c>
      <c r="BK80" s="100" t="s">
        <v>1981</v>
      </c>
      <c r="BL80" s="100" t="s">
        <v>1981</v>
      </c>
      <c r="BM80" s="100" t="s">
        <v>1981</v>
      </c>
      <c r="BN80" s="100" t="s">
        <v>1981</v>
      </c>
      <c r="BO80" s="100" t="s">
        <v>1981</v>
      </c>
      <c r="BP80" s="100" t="s">
        <v>1981</v>
      </c>
      <c r="BQ80" s="100" t="s">
        <v>1981</v>
      </c>
      <c r="BR80" s="100" t="s">
        <v>1981</v>
      </c>
      <c r="BS80" s="100" t="s">
        <v>1981</v>
      </c>
      <c r="BT80" s="99">
        <v>0</v>
      </c>
      <c r="BU80" s="99">
        <v>0</v>
      </c>
      <c r="BV80" s="99">
        <v>0</v>
      </c>
      <c r="BW80" s="99">
        <v>0</v>
      </c>
      <c r="BX80" s="99">
        <v>0</v>
      </c>
      <c r="BY80" s="99">
        <v>0</v>
      </c>
      <c r="BZ80" s="99">
        <v>0</v>
      </c>
      <c r="CA80" s="99">
        <v>0</v>
      </c>
      <c r="CB80" s="99">
        <v>0</v>
      </c>
      <c r="CC80" s="99">
        <v>0</v>
      </c>
      <c r="CD80" s="99">
        <v>0</v>
      </c>
      <c r="CE80" s="99">
        <v>0</v>
      </c>
      <c r="CF80" s="99">
        <v>0</v>
      </c>
      <c r="CG80" s="99">
        <v>0</v>
      </c>
      <c r="CH80" s="100" t="s">
        <v>1981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>
        <v>0</v>
      </c>
      <c r="CQ80" s="99">
        <v>0</v>
      </c>
      <c r="CR80" s="99">
        <v>0</v>
      </c>
      <c r="CS80" s="99">
        <v>0</v>
      </c>
      <c r="CT80" s="100" t="s">
        <v>1981</v>
      </c>
      <c r="CU80" s="101" t="s">
        <v>1981</v>
      </c>
    </row>
    <row r="81" spans="1:99" ht="15.4" customHeight="1">
      <c r="A81" s="114" t="s">
        <v>2342</v>
      </c>
      <c r="B81" s="115" t="s">
        <v>1852</v>
      </c>
      <c r="C81" s="115" t="s">
        <v>1852</v>
      </c>
      <c r="D81" s="102" t="s">
        <v>2343</v>
      </c>
      <c r="E81" s="99">
        <v>10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0</v>
      </c>
      <c r="AR81" s="99">
        <v>10</v>
      </c>
      <c r="AS81" s="99">
        <v>0</v>
      </c>
      <c r="AT81" s="99">
        <v>0</v>
      </c>
      <c r="AU81" s="99">
        <v>0</v>
      </c>
      <c r="AV81" s="99">
        <v>0</v>
      </c>
      <c r="AW81" s="99">
        <v>10</v>
      </c>
      <c r="AX81" s="99">
        <v>0</v>
      </c>
      <c r="AY81" s="99">
        <v>0</v>
      </c>
      <c r="AZ81" s="99">
        <v>0</v>
      </c>
      <c r="BA81" s="99">
        <v>0</v>
      </c>
      <c r="BB81" s="99">
        <v>0</v>
      </c>
      <c r="BC81" s="99">
        <v>0</v>
      </c>
      <c r="BD81" s="99">
        <v>0</v>
      </c>
      <c r="BE81" s="99">
        <v>0</v>
      </c>
      <c r="BF81" s="99">
        <v>0</v>
      </c>
      <c r="BG81" s="99">
        <v>0</v>
      </c>
      <c r="BH81" s="99">
        <v>0</v>
      </c>
      <c r="BI81" s="100" t="s">
        <v>1981</v>
      </c>
      <c r="BJ81" s="100" t="s">
        <v>1981</v>
      </c>
      <c r="BK81" s="100" t="s">
        <v>1981</v>
      </c>
      <c r="BL81" s="100" t="s">
        <v>1981</v>
      </c>
      <c r="BM81" s="100" t="s">
        <v>1981</v>
      </c>
      <c r="BN81" s="100" t="s">
        <v>1981</v>
      </c>
      <c r="BO81" s="100" t="s">
        <v>1981</v>
      </c>
      <c r="BP81" s="100" t="s">
        <v>1981</v>
      </c>
      <c r="BQ81" s="100" t="s">
        <v>1981</v>
      </c>
      <c r="BR81" s="100" t="s">
        <v>1981</v>
      </c>
      <c r="BS81" s="100" t="s">
        <v>1981</v>
      </c>
      <c r="BT81" s="99">
        <v>0</v>
      </c>
      <c r="BU81" s="99">
        <v>0</v>
      </c>
      <c r="BV81" s="99">
        <v>0</v>
      </c>
      <c r="BW81" s="99">
        <v>0</v>
      </c>
      <c r="BX81" s="99">
        <v>0</v>
      </c>
      <c r="BY81" s="99">
        <v>0</v>
      </c>
      <c r="BZ81" s="99">
        <v>0</v>
      </c>
      <c r="CA81" s="99">
        <v>0</v>
      </c>
      <c r="CB81" s="99">
        <v>0</v>
      </c>
      <c r="CC81" s="99">
        <v>0</v>
      </c>
      <c r="CD81" s="99">
        <v>0</v>
      </c>
      <c r="CE81" s="99">
        <v>0</v>
      </c>
      <c r="CF81" s="99">
        <v>0</v>
      </c>
      <c r="CG81" s="99">
        <v>0</v>
      </c>
      <c r="CH81" s="100" t="s">
        <v>1981</v>
      </c>
      <c r="CI81" s="99">
        <v>0</v>
      </c>
      <c r="CJ81" s="99">
        <v>0</v>
      </c>
      <c r="CK81" s="99">
        <v>0</v>
      </c>
      <c r="CL81" s="99">
        <v>0</v>
      </c>
      <c r="CM81" s="99">
        <v>0</v>
      </c>
      <c r="CN81" s="99">
        <v>0</v>
      </c>
      <c r="CO81" s="99">
        <v>0</v>
      </c>
      <c r="CP81" s="99">
        <v>0</v>
      </c>
      <c r="CQ81" s="99">
        <v>0</v>
      </c>
      <c r="CR81" s="99">
        <v>0</v>
      </c>
      <c r="CS81" s="99">
        <v>0</v>
      </c>
      <c r="CT81" s="100" t="s">
        <v>1981</v>
      </c>
      <c r="CU81" s="101" t="s">
        <v>1981</v>
      </c>
    </row>
    <row r="82" spans="1:99" ht="15.4" customHeight="1">
      <c r="A82" s="114" t="s">
        <v>2344</v>
      </c>
      <c r="B82" s="115" t="s">
        <v>1852</v>
      </c>
      <c r="C82" s="115" t="s">
        <v>1852</v>
      </c>
      <c r="D82" s="102" t="s">
        <v>2345</v>
      </c>
      <c r="E82" s="99">
        <v>8341</v>
      </c>
      <c r="F82" s="99">
        <v>3498</v>
      </c>
      <c r="G82" s="99">
        <v>874</v>
      </c>
      <c r="H82" s="99">
        <v>1473</v>
      </c>
      <c r="I82" s="99">
        <v>414</v>
      </c>
      <c r="J82" s="99">
        <v>0</v>
      </c>
      <c r="K82" s="99">
        <v>20</v>
      </c>
      <c r="L82" s="99">
        <v>0</v>
      </c>
      <c r="M82" s="99">
        <v>216</v>
      </c>
      <c r="N82" s="99">
        <v>13</v>
      </c>
      <c r="O82" s="99">
        <v>489</v>
      </c>
      <c r="P82" s="99">
        <v>2841</v>
      </c>
      <c r="Q82" s="99">
        <v>302</v>
      </c>
      <c r="R82" s="99">
        <v>75</v>
      </c>
      <c r="S82" s="99">
        <v>0</v>
      </c>
      <c r="T82" s="99">
        <v>0</v>
      </c>
      <c r="U82" s="99">
        <v>11</v>
      </c>
      <c r="V82" s="99">
        <v>90</v>
      </c>
      <c r="W82" s="99">
        <v>273</v>
      </c>
      <c r="X82" s="99">
        <v>149</v>
      </c>
      <c r="Y82" s="99">
        <v>0</v>
      </c>
      <c r="Z82" s="99">
        <v>430</v>
      </c>
      <c r="AA82" s="99">
        <v>0</v>
      </c>
      <c r="AB82" s="99">
        <v>246</v>
      </c>
      <c r="AC82" s="99">
        <v>18</v>
      </c>
      <c r="AD82" s="99">
        <v>11</v>
      </c>
      <c r="AE82" s="99">
        <v>32</v>
      </c>
      <c r="AF82" s="99">
        <v>27</v>
      </c>
      <c r="AG82" s="99">
        <v>1</v>
      </c>
      <c r="AH82" s="99">
        <v>50</v>
      </c>
      <c r="AI82" s="99">
        <v>38</v>
      </c>
      <c r="AJ82" s="99">
        <v>114</v>
      </c>
      <c r="AK82" s="99">
        <v>83</v>
      </c>
      <c r="AL82" s="99">
        <v>23</v>
      </c>
      <c r="AM82" s="99">
        <v>78</v>
      </c>
      <c r="AN82" s="99">
        <v>69</v>
      </c>
      <c r="AO82" s="99">
        <v>429</v>
      </c>
      <c r="AP82" s="99">
        <v>0</v>
      </c>
      <c r="AQ82" s="99">
        <v>292</v>
      </c>
      <c r="AR82" s="99">
        <v>561</v>
      </c>
      <c r="AS82" s="99">
        <v>57</v>
      </c>
      <c r="AT82" s="99">
        <v>345</v>
      </c>
      <c r="AU82" s="99">
        <v>0</v>
      </c>
      <c r="AV82" s="99">
        <v>33</v>
      </c>
      <c r="AW82" s="99">
        <v>58</v>
      </c>
      <c r="AX82" s="99">
        <v>0</v>
      </c>
      <c r="AY82" s="99">
        <v>0</v>
      </c>
      <c r="AZ82" s="99">
        <v>0</v>
      </c>
      <c r="BA82" s="99">
        <v>0</v>
      </c>
      <c r="BB82" s="99">
        <v>0</v>
      </c>
      <c r="BC82" s="99">
        <v>35</v>
      </c>
      <c r="BD82" s="99">
        <v>0</v>
      </c>
      <c r="BE82" s="99">
        <v>0</v>
      </c>
      <c r="BF82" s="99">
        <v>0</v>
      </c>
      <c r="BG82" s="99">
        <v>0</v>
      </c>
      <c r="BH82" s="99">
        <v>33</v>
      </c>
      <c r="BI82" s="100" t="s">
        <v>1981</v>
      </c>
      <c r="BJ82" s="100" t="s">
        <v>1981</v>
      </c>
      <c r="BK82" s="100" t="s">
        <v>1981</v>
      </c>
      <c r="BL82" s="100" t="s">
        <v>1981</v>
      </c>
      <c r="BM82" s="100" t="s">
        <v>1981</v>
      </c>
      <c r="BN82" s="100" t="s">
        <v>1981</v>
      </c>
      <c r="BO82" s="100" t="s">
        <v>1981</v>
      </c>
      <c r="BP82" s="100" t="s">
        <v>1981</v>
      </c>
      <c r="BQ82" s="100" t="s">
        <v>1981</v>
      </c>
      <c r="BR82" s="100" t="s">
        <v>1981</v>
      </c>
      <c r="BS82" s="100" t="s">
        <v>1981</v>
      </c>
      <c r="BT82" s="99">
        <v>1441</v>
      </c>
      <c r="BU82" s="99">
        <v>0</v>
      </c>
      <c r="BV82" s="99">
        <v>291</v>
      </c>
      <c r="BW82" s="99">
        <v>802</v>
      </c>
      <c r="BX82" s="99">
        <v>0</v>
      </c>
      <c r="BY82" s="99">
        <v>0</v>
      </c>
      <c r="BZ82" s="99">
        <v>345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4</v>
      </c>
      <c r="CH82" s="100" t="s">
        <v>1981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100" t="s">
        <v>1981</v>
      </c>
      <c r="CU82" s="101" t="s">
        <v>1981</v>
      </c>
    </row>
    <row r="83" spans="1:99" ht="15.4" customHeight="1">
      <c r="A83" s="114" t="s">
        <v>2346</v>
      </c>
      <c r="B83" s="115" t="s">
        <v>1852</v>
      </c>
      <c r="C83" s="115" t="s">
        <v>1852</v>
      </c>
      <c r="D83" s="102" t="s">
        <v>2226</v>
      </c>
      <c r="E83" s="99">
        <v>6721</v>
      </c>
      <c r="F83" s="99">
        <v>3102</v>
      </c>
      <c r="G83" s="99">
        <v>648</v>
      </c>
      <c r="H83" s="99">
        <v>1351</v>
      </c>
      <c r="I83" s="99">
        <v>414</v>
      </c>
      <c r="J83" s="99">
        <v>0</v>
      </c>
      <c r="K83" s="99">
        <v>20</v>
      </c>
      <c r="L83" s="99">
        <v>0</v>
      </c>
      <c r="M83" s="99">
        <v>180</v>
      </c>
      <c r="N83" s="99">
        <v>0</v>
      </c>
      <c r="O83" s="99">
        <v>489</v>
      </c>
      <c r="P83" s="99">
        <v>1943</v>
      </c>
      <c r="Q83" s="99">
        <v>127</v>
      </c>
      <c r="R83" s="99">
        <v>28</v>
      </c>
      <c r="S83" s="99">
        <v>0</v>
      </c>
      <c r="T83" s="99">
        <v>0</v>
      </c>
      <c r="U83" s="99">
        <v>6</v>
      </c>
      <c r="V83" s="99">
        <v>44</v>
      </c>
      <c r="W83" s="99">
        <v>241</v>
      </c>
      <c r="X83" s="99">
        <v>134</v>
      </c>
      <c r="Y83" s="99">
        <v>0</v>
      </c>
      <c r="Z83" s="99">
        <v>346</v>
      </c>
      <c r="AA83" s="99">
        <v>0</v>
      </c>
      <c r="AB83" s="99">
        <v>113</v>
      </c>
      <c r="AC83" s="99">
        <v>8</v>
      </c>
      <c r="AD83" s="99">
        <v>6</v>
      </c>
      <c r="AE83" s="99">
        <v>12</v>
      </c>
      <c r="AF83" s="99">
        <v>24</v>
      </c>
      <c r="AG83" s="99">
        <v>1</v>
      </c>
      <c r="AH83" s="99">
        <v>18</v>
      </c>
      <c r="AI83" s="99">
        <v>18</v>
      </c>
      <c r="AJ83" s="99">
        <v>54</v>
      </c>
      <c r="AK83" s="99">
        <v>83</v>
      </c>
      <c r="AL83" s="99">
        <v>20</v>
      </c>
      <c r="AM83" s="99">
        <v>68</v>
      </c>
      <c r="AN83" s="99">
        <v>7</v>
      </c>
      <c r="AO83" s="99">
        <v>429</v>
      </c>
      <c r="AP83" s="99">
        <v>0</v>
      </c>
      <c r="AQ83" s="99">
        <v>155</v>
      </c>
      <c r="AR83" s="99">
        <v>373</v>
      </c>
      <c r="AS83" s="99">
        <v>57</v>
      </c>
      <c r="AT83" s="99">
        <v>256</v>
      </c>
      <c r="AU83" s="99">
        <v>0</v>
      </c>
      <c r="AV83" s="99">
        <v>16</v>
      </c>
      <c r="AW83" s="99">
        <v>8</v>
      </c>
      <c r="AX83" s="99">
        <v>0</v>
      </c>
      <c r="AY83" s="99">
        <v>0</v>
      </c>
      <c r="AZ83" s="99">
        <v>0</v>
      </c>
      <c r="BA83" s="99">
        <v>0</v>
      </c>
      <c r="BB83" s="99">
        <v>0</v>
      </c>
      <c r="BC83" s="99">
        <v>35</v>
      </c>
      <c r="BD83" s="99">
        <v>0</v>
      </c>
      <c r="BE83" s="99">
        <v>0</v>
      </c>
      <c r="BF83" s="99">
        <v>0</v>
      </c>
      <c r="BG83" s="99">
        <v>0</v>
      </c>
      <c r="BH83" s="99">
        <v>2</v>
      </c>
      <c r="BI83" s="100" t="s">
        <v>1981</v>
      </c>
      <c r="BJ83" s="100" t="s">
        <v>1981</v>
      </c>
      <c r="BK83" s="100" t="s">
        <v>1981</v>
      </c>
      <c r="BL83" s="100" t="s">
        <v>1981</v>
      </c>
      <c r="BM83" s="100" t="s">
        <v>1981</v>
      </c>
      <c r="BN83" s="100" t="s">
        <v>1981</v>
      </c>
      <c r="BO83" s="100" t="s">
        <v>1981</v>
      </c>
      <c r="BP83" s="100" t="s">
        <v>1981</v>
      </c>
      <c r="BQ83" s="100" t="s">
        <v>1981</v>
      </c>
      <c r="BR83" s="100" t="s">
        <v>1981</v>
      </c>
      <c r="BS83" s="100" t="s">
        <v>1981</v>
      </c>
      <c r="BT83" s="99">
        <v>1302</v>
      </c>
      <c r="BU83" s="99">
        <v>0</v>
      </c>
      <c r="BV83" s="99">
        <v>291</v>
      </c>
      <c r="BW83" s="99">
        <v>664</v>
      </c>
      <c r="BX83" s="99">
        <v>0</v>
      </c>
      <c r="BY83" s="99">
        <v>0</v>
      </c>
      <c r="BZ83" s="99">
        <v>343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4</v>
      </c>
      <c r="CH83" s="100" t="s">
        <v>1981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100" t="s">
        <v>1981</v>
      </c>
      <c r="CU83" s="101" t="s">
        <v>1981</v>
      </c>
    </row>
    <row r="84" spans="1:99" ht="15.4" customHeight="1">
      <c r="A84" s="114" t="s">
        <v>2347</v>
      </c>
      <c r="B84" s="115" t="s">
        <v>1852</v>
      </c>
      <c r="C84" s="115" t="s">
        <v>1852</v>
      </c>
      <c r="D84" s="102" t="s">
        <v>2313</v>
      </c>
      <c r="E84" s="99">
        <v>17</v>
      </c>
      <c r="F84" s="99">
        <v>0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17</v>
      </c>
      <c r="Q84" s="99">
        <v>7</v>
      </c>
      <c r="R84" s="99">
        <v>10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0</v>
      </c>
      <c r="BI84" s="100" t="s">
        <v>1981</v>
      </c>
      <c r="BJ84" s="100" t="s">
        <v>1981</v>
      </c>
      <c r="BK84" s="100" t="s">
        <v>1981</v>
      </c>
      <c r="BL84" s="100" t="s">
        <v>1981</v>
      </c>
      <c r="BM84" s="100" t="s">
        <v>1981</v>
      </c>
      <c r="BN84" s="100" t="s">
        <v>1981</v>
      </c>
      <c r="BO84" s="100" t="s">
        <v>1981</v>
      </c>
      <c r="BP84" s="100" t="s">
        <v>1981</v>
      </c>
      <c r="BQ84" s="100" t="s">
        <v>1981</v>
      </c>
      <c r="BR84" s="100" t="s">
        <v>1981</v>
      </c>
      <c r="BS84" s="100" t="s">
        <v>1981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0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99">
        <v>0</v>
      </c>
      <c r="CH84" s="100" t="s">
        <v>1981</v>
      </c>
      <c r="CI84" s="99">
        <v>0</v>
      </c>
      <c r="CJ84" s="99">
        <v>0</v>
      </c>
      <c r="CK84" s="99">
        <v>0</v>
      </c>
      <c r="CL84" s="99">
        <v>0</v>
      </c>
      <c r="CM84" s="99">
        <v>0</v>
      </c>
      <c r="CN84" s="99">
        <v>0</v>
      </c>
      <c r="CO84" s="99">
        <v>0</v>
      </c>
      <c r="CP84" s="99">
        <v>0</v>
      </c>
      <c r="CQ84" s="99">
        <v>0</v>
      </c>
      <c r="CR84" s="99">
        <v>0</v>
      </c>
      <c r="CS84" s="99">
        <v>0</v>
      </c>
      <c r="CT84" s="100" t="s">
        <v>1981</v>
      </c>
      <c r="CU84" s="101" t="s">
        <v>1981</v>
      </c>
    </row>
    <row r="85" spans="1:99" ht="15.4" customHeight="1">
      <c r="A85" s="114" t="s">
        <v>2348</v>
      </c>
      <c r="B85" s="115" t="s">
        <v>1852</v>
      </c>
      <c r="C85" s="115" t="s">
        <v>1852</v>
      </c>
      <c r="D85" s="102" t="s">
        <v>2349</v>
      </c>
      <c r="E85" s="99">
        <v>295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295</v>
      </c>
      <c r="Q85" s="99">
        <v>20</v>
      </c>
      <c r="R85" s="99">
        <v>20</v>
      </c>
      <c r="S85" s="99">
        <v>0</v>
      </c>
      <c r="T85" s="99">
        <v>0</v>
      </c>
      <c r="U85" s="99">
        <v>5</v>
      </c>
      <c r="V85" s="99">
        <v>20</v>
      </c>
      <c r="W85" s="99">
        <v>30</v>
      </c>
      <c r="X85" s="99">
        <v>5</v>
      </c>
      <c r="Y85" s="99">
        <v>0</v>
      </c>
      <c r="Z85" s="99">
        <v>60</v>
      </c>
      <c r="AA85" s="99">
        <v>0</v>
      </c>
      <c r="AB85" s="99">
        <v>30</v>
      </c>
      <c r="AC85" s="99">
        <v>10</v>
      </c>
      <c r="AD85" s="99">
        <v>0</v>
      </c>
      <c r="AE85" s="99">
        <v>5</v>
      </c>
      <c r="AF85" s="99">
        <v>0</v>
      </c>
      <c r="AG85" s="99">
        <v>0</v>
      </c>
      <c r="AH85" s="99">
        <v>30</v>
      </c>
      <c r="AI85" s="99">
        <v>0</v>
      </c>
      <c r="AJ85" s="99">
        <v>60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0</v>
      </c>
      <c r="AU85" s="99">
        <v>0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0</v>
      </c>
      <c r="BI85" s="100" t="s">
        <v>1981</v>
      </c>
      <c r="BJ85" s="100" t="s">
        <v>1981</v>
      </c>
      <c r="BK85" s="100" t="s">
        <v>1981</v>
      </c>
      <c r="BL85" s="100" t="s">
        <v>1981</v>
      </c>
      <c r="BM85" s="100" t="s">
        <v>1981</v>
      </c>
      <c r="BN85" s="100" t="s">
        <v>1981</v>
      </c>
      <c r="BO85" s="100" t="s">
        <v>1981</v>
      </c>
      <c r="BP85" s="100" t="s">
        <v>1981</v>
      </c>
      <c r="BQ85" s="100" t="s">
        <v>1981</v>
      </c>
      <c r="BR85" s="100" t="s">
        <v>1981</v>
      </c>
      <c r="BS85" s="100" t="s">
        <v>1981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99">
        <v>0</v>
      </c>
      <c r="CH85" s="100" t="s">
        <v>1981</v>
      </c>
      <c r="CI85" s="99">
        <v>0</v>
      </c>
      <c r="CJ85" s="99">
        <v>0</v>
      </c>
      <c r="CK85" s="99">
        <v>0</v>
      </c>
      <c r="CL85" s="99">
        <v>0</v>
      </c>
      <c r="CM85" s="99">
        <v>0</v>
      </c>
      <c r="CN85" s="99">
        <v>0</v>
      </c>
      <c r="CO85" s="99">
        <v>0</v>
      </c>
      <c r="CP85" s="99">
        <v>0</v>
      </c>
      <c r="CQ85" s="99">
        <v>0</v>
      </c>
      <c r="CR85" s="99">
        <v>0</v>
      </c>
      <c r="CS85" s="99">
        <v>0</v>
      </c>
      <c r="CT85" s="100" t="s">
        <v>1981</v>
      </c>
      <c r="CU85" s="101" t="s">
        <v>1981</v>
      </c>
    </row>
    <row r="86" spans="1:99" ht="15.4" customHeight="1">
      <c r="A86" s="114" t="s">
        <v>2350</v>
      </c>
      <c r="B86" s="115" t="s">
        <v>1852</v>
      </c>
      <c r="C86" s="115" t="s">
        <v>1852</v>
      </c>
      <c r="D86" s="102" t="s">
        <v>2351</v>
      </c>
      <c r="E86" s="99">
        <v>35</v>
      </c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35</v>
      </c>
      <c r="Q86" s="99">
        <v>5</v>
      </c>
      <c r="R86" s="99">
        <v>5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10</v>
      </c>
      <c r="AA86" s="99">
        <v>0</v>
      </c>
      <c r="AB86" s="99">
        <v>5</v>
      </c>
      <c r="AC86" s="99">
        <v>0</v>
      </c>
      <c r="AD86" s="99">
        <v>5</v>
      </c>
      <c r="AE86" s="99">
        <v>5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100" t="s">
        <v>1981</v>
      </c>
      <c r="BJ86" s="100" t="s">
        <v>1981</v>
      </c>
      <c r="BK86" s="100" t="s">
        <v>1981</v>
      </c>
      <c r="BL86" s="100" t="s">
        <v>1981</v>
      </c>
      <c r="BM86" s="100" t="s">
        <v>1981</v>
      </c>
      <c r="BN86" s="100" t="s">
        <v>1981</v>
      </c>
      <c r="BO86" s="100" t="s">
        <v>1981</v>
      </c>
      <c r="BP86" s="100" t="s">
        <v>1981</v>
      </c>
      <c r="BQ86" s="100" t="s">
        <v>1981</v>
      </c>
      <c r="BR86" s="100" t="s">
        <v>1981</v>
      </c>
      <c r="BS86" s="100" t="s">
        <v>1981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100" t="s">
        <v>1981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99">
        <v>0</v>
      </c>
      <c r="CS86" s="99">
        <v>0</v>
      </c>
      <c r="CT86" s="100" t="s">
        <v>1981</v>
      </c>
      <c r="CU86" s="101" t="s">
        <v>1981</v>
      </c>
    </row>
    <row r="87" spans="1:99" ht="15.4" customHeight="1">
      <c r="A87" s="114" t="s">
        <v>2352</v>
      </c>
      <c r="B87" s="115" t="s">
        <v>1852</v>
      </c>
      <c r="C87" s="115" t="s">
        <v>1852</v>
      </c>
      <c r="D87" s="102" t="s">
        <v>2353</v>
      </c>
      <c r="E87" s="99">
        <v>8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8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8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0</v>
      </c>
      <c r="AU87" s="99">
        <v>0</v>
      </c>
      <c r="AV87" s="99">
        <v>0</v>
      </c>
      <c r="AW87" s="99">
        <v>0</v>
      </c>
      <c r="AX87" s="99">
        <v>0</v>
      </c>
      <c r="AY87" s="99">
        <v>0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0</v>
      </c>
      <c r="BI87" s="100" t="s">
        <v>1981</v>
      </c>
      <c r="BJ87" s="100" t="s">
        <v>1981</v>
      </c>
      <c r="BK87" s="100" t="s">
        <v>1981</v>
      </c>
      <c r="BL87" s="100" t="s">
        <v>1981</v>
      </c>
      <c r="BM87" s="100" t="s">
        <v>1981</v>
      </c>
      <c r="BN87" s="100" t="s">
        <v>1981</v>
      </c>
      <c r="BO87" s="100" t="s">
        <v>1981</v>
      </c>
      <c r="BP87" s="100" t="s">
        <v>1981</v>
      </c>
      <c r="BQ87" s="100" t="s">
        <v>1981</v>
      </c>
      <c r="BR87" s="100" t="s">
        <v>1981</v>
      </c>
      <c r="BS87" s="100" t="s">
        <v>1981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0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99">
        <v>0</v>
      </c>
      <c r="CH87" s="100" t="s">
        <v>1981</v>
      </c>
      <c r="CI87" s="99">
        <v>0</v>
      </c>
      <c r="CJ87" s="99">
        <v>0</v>
      </c>
      <c r="CK87" s="99">
        <v>0</v>
      </c>
      <c r="CL87" s="99">
        <v>0</v>
      </c>
      <c r="CM87" s="99">
        <v>0</v>
      </c>
      <c r="CN87" s="99">
        <v>0</v>
      </c>
      <c r="CO87" s="99">
        <v>0</v>
      </c>
      <c r="CP87" s="99">
        <v>0</v>
      </c>
      <c r="CQ87" s="99">
        <v>0</v>
      </c>
      <c r="CR87" s="99">
        <v>0</v>
      </c>
      <c r="CS87" s="99">
        <v>0</v>
      </c>
      <c r="CT87" s="100" t="s">
        <v>1981</v>
      </c>
      <c r="CU87" s="101" t="s">
        <v>1981</v>
      </c>
    </row>
    <row r="88" spans="1:99" ht="15.4" customHeight="1">
      <c r="A88" s="114" t="s">
        <v>2354</v>
      </c>
      <c r="B88" s="115" t="s">
        <v>1852</v>
      </c>
      <c r="C88" s="115" t="s">
        <v>1852</v>
      </c>
      <c r="D88" s="102" t="s">
        <v>2355</v>
      </c>
      <c r="E88" s="99">
        <v>75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75</v>
      </c>
      <c r="Q88" s="99">
        <v>50</v>
      </c>
      <c r="R88" s="99">
        <v>10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5</v>
      </c>
      <c r="AA88" s="99">
        <v>0</v>
      </c>
      <c r="AB88" s="99">
        <v>0</v>
      </c>
      <c r="AC88" s="99">
        <v>0</v>
      </c>
      <c r="AD88" s="99">
        <v>0</v>
      </c>
      <c r="AE88" s="99">
        <v>10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0</v>
      </c>
      <c r="BD88" s="99">
        <v>0</v>
      </c>
      <c r="BE88" s="99">
        <v>0</v>
      </c>
      <c r="BF88" s="99">
        <v>0</v>
      </c>
      <c r="BG88" s="99">
        <v>0</v>
      </c>
      <c r="BH88" s="99">
        <v>0</v>
      </c>
      <c r="BI88" s="100" t="s">
        <v>1981</v>
      </c>
      <c r="BJ88" s="100" t="s">
        <v>1981</v>
      </c>
      <c r="BK88" s="100" t="s">
        <v>1981</v>
      </c>
      <c r="BL88" s="100" t="s">
        <v>1981</v>
      </c>
      <c r="BM88" s="100" t="s">
        <v>1981</v>
      </c>
      <c r="BN88" s="100" t="s">
        <v>1981</v>
      </c>
      <c r="BO88" s="100" t="s">
        <v>1981</v>
      </c>
      <c r="BP88" s="100" t="s">
        <v>1981</v>
      </c>
      <c r="BQ88" s="100" t="s">
        <v>1981</v>
      </c>
      <c r="BR88" s="100" t="s">
        <v>1981</v>
      </c>
      <c r="BS88" s="100" t="s">
        <v>1981</v>
      </c>
      <c r="BT88" s="99">
        <v>0</v>
      </c>
      <c r="BU88" s="99">
        <v>0</v>
      </c>
      <c r="BV88" s="99">
        <v>0</v>
      </c>
      <c r="BW88" s="99">
        <v>0</v>
      </c>
      <c r="BX88" s="99">
        <v>0</v>
      </c>
      <c r="BY88" s="99">
        <v>0</v>
      </c>
      <c r="BZ88" s="99">
        <v>0</v>
      </c>
      <c r="CA88" s="99">
        <v>0</v>
      </c>
      <c r="CB88" s="99">
        <v>0</v>
      </c>
      <c r="CC88" s="99">
        <v>0</v>
      </c>
      <c r="CD88" s="99">
        <v>0</v>
      </c>
      <c r="CE88" s="99">
        <v>0</v>
      </c>
      <c r="CF88" s="99">
        <v>0</v>
      </c>
      <c r="CG88" s="99">
        <v>0</v>
      </c>
      <c r="CH88" s="100" t="s">
        <v>1981</v>
      </c>
      <c r="CI88" s="99">
        <v>0</v>
      </c>
      <c r="CJ88" s="99">
        <v>0</v>
      </c>
      <c r="CK88" s="99">
        <v>0</v>
      </c>
      <c r="CL88" s="99">
        <v>0</v>
      </c>
      <c r="CM88" s="99">
        <v>0</v>
      </c>
      <c r="CN88" s="99">
        <v>0</v>
      </c>
      <c r="CO88" s="99">
        <v>0</v>
      </c>
      <c r="CP88" s="99">
        <v>0</v>
      </c>
      <c r="CQ88" s="99">
        <v>0</v>
      </c>
      <c r="CR88" s="99">
        <v>0</v>
      </c>
      <c r="CS88" s="99">
        <v>0</v>
      </c>
      <c r="CT88" s="100" t="s">
        <v>1981</v>
      </c>
      <c r="CU88" s="101" t="s">
        <v>1981</v>
      </c>
    </row>
    <row r="89" spans="1:99" ht="15.4" customHeight="1">
      <c r="A89" s="114" t="s">
        <v>2356</v>
      </c>
      <c r="B89" s="115" t="s">
        <v>1852</v>
      </c>
      <c r="C89" s="115" t="s">
        <v>1852</v>
      </c>
      <c r="D89" s="102" t="s">
        <v>2357</v>
      </c>
      <c r="E89" s="99">
        <v>505</v>
      </c>
      <c r="F89" s="99">
        <v>260</v>
      </c>
      <c r="G89" s="99">
        <v>90</v>
      </c>
      <c r="H89" s="99">
        <v>122</v>
      </c>
      <c r="I89" s="99">
        <v>0</v>
      </c>
      <c r="J89" s="99">
        <v>0</v>
      </c>
      <c r="K89" s="99">
        <v>0</v>
      </c>
      <c r="L89" s="99">
        <v>0</v>
      </c>
      <c r="M89" s="99">
        <v>35</v>
      </c>
      <c r="N89" s="99">
        <v>13</v>
      </c>
      <c r="O89" s="99">
        <v>0</v>
      </c>
      <c r="P89" s="99">
        <v>107</v>
      </c>
      <c r="Q89" s="99">
        <v>45</v>
      </c>
      <c r="R89" s="99">
        <v>2</v>
      </c>
      <c r="S89" s="99">
        <v>0</v>
      </c>
      <c r="T89" s="99">
        <v>0</v>
      </c>
      <c r="U89" s="99">
        <v>0</v>
      </c>
      <c r="V89" s="99">
        <v>23</v>
      </c>
      <c r="W89" s="99">
        <v>0</v>
      </c>
      <c r="X89" s="99">
        <v>8</v>
      </c>
      <c r="Y89" s="99">
        <v>0</v>
      </c>
      <c r="Z89" s="99">
        <v>0</v>
      </c>
      <c r="AA89" s="99">
        <v>0</v>
      </c>
      <c r="AB89" s="99">
        <v>9</v>
      </c>
      <c r="AC89" s="99">
        <v>0</v>
      </c>
      <c r="AD89" s="99">
        <v>0</v>
      </c>
      <c r="AE89" s="99">
        <v>0</v>
      </c>
      <c r="AF89" s="99">
        <v>3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3</v>
      </c>
      <c r="AM89" s="99">
        <v>10</v>
      </c>
      <c r="AN89" s="99">
        <v>4</v>
      </c>
      <c r="AO89" s="99">
        <v>0</v>
      </c>
      <c r="AP89" s="99">
        <v>0</v>
      </c>
      <c r="AQ89" s="99">
        <v>0</v>
      </c>
      <c r="AR89" s="99">
        <v>138</v>
      </c>
      <c r="AS89" s="99">
        <v>0</v>
      </c>
      <c r="AT89" s="99">
        <v>89</v>
      </c>
      <c r="AU89" s="99">
        <v>0</v>
      </c>
      <c r="AV89" s="99">
        <v>17</v>
      </c>
      <c r="AW89" s="99">
        <v>0</v>
      </c>
      <c r="AX89" s="99">
        <v>0</v>
      </c>
      <c r="AY89" s="99">
        <v>0</v>
      </c>
      <c r="AZ89" s="99">
        <v>0</v>
      </c>
      <c r="BA89" s="99">
        <v>0</v>
      </c>
      <c r="BB89" s="99">
        <v>0</v>
      </c>
      <c r="BC89" s="99">
        <v>0</v>
      </c>
      <c r="BD89" s="99">
        <v>0</v>
      </c>
      <c r="BE89" s="99">
        <v>0</v>
      </c>
      <c r="BF89" s="99">
        <v>0</v>
      </c>
      <c r="BG89" s="99">
        <v>0</v>
      </c>
      <c r="BH89" s="99">
        <v>32</v>
      </c>
      <c r="BI89" s="100" t="s">
        <v>1981</v>
      </c>
      <c r="BJ89" s="100" t="s">
        <v>1981</v>
      </c>
      <c r="BK89" s="100" t="s">
        <v>1981</v>
      </c>
      <c r="BL89" s="100" t="s">
        <v>1981</v>
      </c>
      <c r="BM89" s="100" t="s">
        <v>1981</v>
      </c>
      <c r="BN89" s="100" t="s">
        <v>1981</v>
      </c>
      <c r="BO89" s="100" t="s">
        <v>1981</v>
      </c>
      <c r="BP89" s="100" t="s">
        <v>1981</v>
      </c>
      <c r="BQ89" s="100" t="s">
        <v>1981</v>
      </c>
      <c r="BR89" s="100" t="s">
        <v>1981</v>
      </c>
      <c r="BS89" s="100" t="s">
        <v>1981</v>
      </c>
      <c r="BT89" s="99">
        <v>0</v>
      </c>
      <c r="BU89" s="99">
        <v>0</v>
      </c>
      <c r="BV89" s="99">
        <v>0</v>
      </c>
      <c r="BW89" s="99">
        <v>0</v>
      </c>
      <c r="BX89" s="99">
        <v>0</v>
      </c>
      <c r="BY89" s="99">
        <v>0</v>
      </c>
      <c r="BZ89" s="99">
        <v>0</v>
      </c>
      <c r="CA89" s="99">
        <v>0</v>
      </c>
      <c r="CB89" s="99">
        <v>0</v>
      </c>
      <c r="CC89" s="99">
        <v>0</v>
      </c>
      <c r="CD89" s="99">
        <v>0</v>
      </c>
      <c r="CE89" s="99">
        <v>0</v>
      </c>
      <c r="CF89" s="99">
        <v>0</v>
      </c>
      <c r="CG89" s="99">
        <v>0</v>
      </c>
      <c r="CH89" s="100" t="s">
        <v>1981</v>
      </c>
      <c r="CI89" s="99">
        <v>0</v>
      </c>
      <c r="CJ89" s="99">
        <v>0</v>
      </c>
      <c r="CK89" s="99">
        <v>0</v>
      </c>
      <c r="CL89" s="99">
        <v>0</v>
      </c>
      <c r="CM89" s="99">
        <v>0</v>
      </c>
      <c r="CN89" s="99">
        <v>0</v>
      </c>
      <c r="CO89" s="99">
        <v>0</v>
      </c>
      <c r="CP89" s="99">
        <v>0</v>
      </c>
      <c r="CQ89" s="99">
        <v>0</v>
      </c>
      <c r="CR89" s="99">
        <v>0</v>
      </c>
      <c r="CS89" s="99">
        <v>0</v>
      </c>
      <c r="CT89" s="100" t="s">
        <v>1981</v>
      </c>
      <c r="CU89" s="101" t="s">
        <v>1981</v>
      </c>
    </row>
    <row r="90" spans="1:99" ht="15.4" customHeight="1">
      <c r="A90" s="114" t="s">
        <v>2358</v>
      </c>
      <c r="B90" s="115" t="s">
        <v>1852</v>
      </c>
      <c r="C90" s="115" t="s">
        <v>1852</v>
      </c>
      <c r="D90" s="102" t="s">
        <v>2359</v>
      </c>
      <c r="E90" s="99">
        <v>137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137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137</v>
      </c>
      <c r="AR90" s="99">
        <v>0</v>
      </c>
      <c r="AS90" s="99">
        <v>0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  <c r="BA90" s="99">
        <v>0</v>
      </c>
      <c r="BB90" s="99">
        <v>0</v>
      </c>
      <c r="BC90" s="99">
        <v>0</v>
      </c>
      <c r="BD90" s="99">
        <v>0</v>
      </c>
      <c r="BE90" s="99">
        <v>0</v>
      </c>
      <c r="BF90" s="99">
        <v>0</v>
      </c>
      <c r="BG90" s="99">
        <v>0</v>
      </c>
      <c r="BH90" s="99">
        <v>0</v>
      </c>
      <c r="BI90" s="100" t="s">
        <v>1981</v>
      </c>
      <c r="BJ90" s="100" t="s">
        <v>1981</v>
      </c>
      <c r="BK90" s="100" t="s">
        <v>1981</v>
      </c>
      <c r="BL90" s="100" t="s">
        <v>1981</v>
      </c>
      <c r="BM90" s="100" t="s">
        <v>1981</v>
      </c>
      <c r="BN90" s="100" t="s">
        <v>1981</v>
      </c>
      <c r="BO90" s="100" t="s">
        <v>1981</v>
      </c>
      <c r="BP90" s="100" t="s">
        <v>1981</v>
      </c>
      <c r="BQ90" s="100" t="s">
        <v>1981</v>
      </c>
      <c r="BR90" s="100" t="s">
        <v>1981</v>
      </c>
      <c r="BS90" s="100" t="s">
        <v>1981</v>
      </c>
      <c r="BT90" s="99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100" t="s">
        <v>1981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100" t="s">
        <v>1981</v>
      </c>
      <c r="CU90" s="101" t="s">
        <v>1981</v>
      </c>
    </row>
    <row r="91" spans="1:99" ht="15.4" customHeight="1">
      <c r="A91" s="114" t="s">
        <v>2360</v>
      </c>
      <c r="B91" s="115" t="s">
        <v>1852</v>
      </c>
      <c r="C91" s="115" t="s">
        <v>1852</v>
      </c>
      <c r="D91" s="102" t="s">
        <v>2361</v>
      </c>
      <c r="E91" s="99">
        <v>549</v>
      </c>
      <c r="F91" s="99">
        <v>136</v>
      </c>
      <c r="G91" s="99">
        <v>136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224</v>
      </c>
      <c r="Q91" s="99">
        <v>49</v>
      </c>
      <c r="R91" s="99">
        <v>0</v>
      </c>
      <c r="S91" s="99">
        <v>0</v>
      </c>
      <c r="T91" s="99">
        <v>0</v>
      </c>
      <c r="U91" s="99">
        <v>0</v>
      </c>
      <c r="V91" s="99">
        <v>3</v>
      </c>
      <c r="W91" s="99">
        <v>2</v>
      </c>
      <c r="X91" s="99">
        <v>2</v>
      </c>
      <c r="Y91" s="99">
        <v>0</v>
      </c>
      <c r="Z91" s="99">
        <v>0</v>
      </c>
      <c r="AA91" s="99">
        <v>0</v>
      </c>
      <c r="AB91" s="99">
        <v>89</v>
      </c>
      <c r="AC91" s="99">
        <v>0</v>
      </c>
      <c r="AD91" s="99">
        <v>0</v>
      </c>
      <c r="AE91" s="99">
        <v>0</v>
      </c>
      <c r="AF91" s="99">
        <v>0</v>
      </c>
      <c r="AG91" s="99">
        <v>0</v>
      </c>
      <c r="AH91" s="99">
        <v>2</v>
      </c>
      <c r="AI91" s="99">
        <v>20</v>
      </c>
      <c r="AJ91" s="99">
        <v>0</v>
      </c>
      <c r="AK91" s="99">
        <v>0</v>
      </c>
      <c r="AL91" s="99">
        <v>0</v>
      </c>
      <c r="AM91" s="99">
        <v>0</v>
      </c>
      <c r="AN91" s="99">
        <v>58</v>
      </c>
      <c r="AO91" s="99">
        <v>0</v>
      </c>
      <c r="AP91" s="99">
        <v>0</v>
      </c>
      <c r="AQ91" s="99">
        <v>0</v>
      </c>
      <c r="AR91" s="99">
        <v>49</v>
      </c>
      <c r="AS91" s="99">
        <v>0</v>
      </c>
      <c r="AT91" s="99">
        <v>0</v>
      </c>
      <c r="AU91" s="99">
        <v>0</v>
      </c>
      <c r="AV91" s="99">
        <v>0</v>
      </c>
      <c r="AW91" s="99">
        <v>49</v>
      </c>
      <c r="AX91" s="99">
        <v>0</v>
      </c>
      <c r="AY91" s="99">
        <v>0</v>
      </c>
      <c r="AZ91" s="99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100" t="s">
        <v>1981</v>
      </c>
      <c r="BJ91" s="100" t="s">
        <v>1981</v>
      </c>
      <c r="BK91" s="100" t="s">
        <v>1981</v>
      </c>
      <c r="BL91" s="100" t="s">
        <v>1981</v>
      </c>
      <c r="BM91" s="100" t="s">
        <v>1981</v>
      </c>
      <c r="BN91" s="100" t="s">
        <v>1981</v>
      </c>
      <c r="BO91" s="100" t="s">
        <v>1981</v>
      </c>
      <c r="BP91" s="100" t="s">
        <v>1981</v>
      </c>
      <c r="BQ91" s="100" t="s">
        <v>1981</v>
      </c>
      <c r="BR91" s="100" t="s">
        <v>1981</v>
      </c>
      <c r="BS91" s="100" t="s">
        <v>1981</v>
      </c>
      <c r="BT91" s="99">
        <v>139</v>
      </c>
      <c r="BU91" s="99">
        <v>0</v>
      </c>
      <c r="BV91" s="99">
        <v>0</v>
      </c>
      <c r="BW91" s="99">
        <v>138</v>
      </c>
      <c r="BX91" s="99">
        <v>0</v>
      </c>
      <c r="BY91" s="99">
        <v>0</v>
      </c>
      <c r="BZ91" s="99">
        <v>2</v>
      </c>
      <c r="CA91" s="99">
        <v>0</v>
      </c>
      <c r="CB91" s="99">
        <v>0</v>
      </c>
      <c r="CC91" s="99">
        <v>0</v>
      </c>
      <c r="CD91" s="99">
        <v>0</v>
      </c>
      <c r="CE91" s="99">
        <v>0</v>
      </c>
      <c r="CF91" s="99">
        <v>0</v>
      </c>
      <c r="CG91" s="99">
        <v>0</v>
      </c>
      <c r="CH91" s="100" t="s">
        <v>1981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99">
        <v>0</v>
      </c>
      <c r="CR91" s="99">
        <v>0</v>
      </c>
      <c r="CS91" s="99">
        <v>0</v>
      </c>
      <c r="CT91" s="100" t="s">
        <v>1981</v>
      </c>
      <c r="CU91" s="101" t="s">
        <v>1981</v>
      </c>
    </row>
    <row r="92" spans="1:99" ht="15.4" customHeight="1">
      <c r="A92" s="114" t="s">
        <v>2362</v>
      </c>
      <c r="B92" s="115" t="s">
        <v>1852</v>
      </c>
      <c r="C92" s="115" t="s">
        <v>1852</v>
      </c>
      <c r="D92" s="102" t="s">
        <v>2363</v>
      </c>
      <c r="E92" s="99">
        <v>950</v>
      </c>
      <c r="F92" s="99">
        <v>534</v>
      </c>
      <c r="G92" s="99">
        <v>173</v>
      </c>
      <c r="H92" s="99">
        <v>217</v>
      </c>
      <c r="I92" s="99">
        <v>0</v>
      </c>
      <c r="J92" s="99">
        <v>31</v>
      </c>
      <c r="K92" s="99">
        <v>0</v>
      </c>
      <c r="L92" s="99">
        <v>0</v>
      </c>
      <c r="M92" s="99">
        <v>0</v>
      </c>
      <c r="N92" s="99">
        <v>0</v>
      </c>
      <c r="O92" s="99">
        <v>113</v>
      </c>
      <c r="P92" s="99">
        <v>299</v>
      </c>
      <c r="Q92" s="99">
        <v>39</v>
      </c>
      <c r="R92" s="99">
        <v>12</v>
      </c>
      <c r="S92" s="99">
        <v>0</v>
      </c>
      <c r="T92" s="99">
        <v>2</v>
      </c>
      <c r="U92" s="99">
        <v>4</v>
      </c>
      <c r="V92" s="99">
        <v>9</v>
      </c>
      <c r="W92" s="99">
        <v>12</v>
      </c>
      <c r="X92" s="99">
        <v>27</v>
      </c>
      <c r="Y92" s="99">
        <v>0</v>
      </c>
      <c r="Z92" s="99">
        <v>38</v>
      </c>
      <c r="AA92" s="99">
        <v>0</v>
      </c>
      <c r="AB92" s="99">
        <v>0</v>
      </c>
      <c r="AC92" s="99">
        <v>0</v>
      </c>
      <c r="AD92" s="99">
        <v>6</v>
      </c>
      <c r="AE92" s="99">
        <v>7</v>
      </c>
      <c r="AF92" s="99">
        <v>2</v>
      </c>
      <c r="AG92" s="99">
        <v>0</v>
      </c>
      <c r="AH92" s="99">
        <v>5</v>
      </c>
      <c r="AI92" s="99">
        <v>0</v>
      </c>
      <c r="AJ92" s="99">
        <v>15</v>
      </c>
      <c r="AK92" s="99">
        <v>0</v>
      </c>
      <c r="AL92" s="99">
        <v>5</v>
      </c>
      <c r="AM92" s="99">
        <v>11</v>
      </c>
      <c r="AN92" s="99">
        <v>28</v>
      </c>
      <c r="AO92" s="99">
        <v>0</v>
      </c>
      <c r="AP92" s="99">
        <v>0</v>
      </c>
      <c r="AQ92" s="99">
        <v>77</v>
      </c>
      <c r="AR92" s="99">
        <v>117</v>
      </c>
      <c r="AS92" s="99">
        <v>0</v>
      </c>
      <c r="AT92" s="99">
        <v>100</v>
      </c>
      <c r="AU92" s="99">
        <v>0</v>
      </c>
      <c r="AV92" s="99">
        <v>14</v>
      </c>
      <c r="AW92" s="99">
        <v>3</v>
      </c>
      <c r="AX92" s="99">
        <v>0</v>
      </c>
      <c r="AY92" s="99">
        <v>0</v>
      </c>
      <c r="AZ92" s="99">
        <v>0</v>
      </c>
      <c r="BA92" s="99">
        <v>0</v>
      </c>
      <c r="BB92" s="99">
        <v>0</v>
      </c>
      <c r="BC92" s="99">
        <v>0</v>
      </c>
      <c r="BD92" s="99">
        <v>0</v>
      </c>
      <c r="BE92" s="99">
        <v>0</v>
      </c>
      <c r="BF92" s="99">
        <v>0</v>
      </c>
      <c r="BG92" s="99">
        <v>0</v>
      </c>
      <c r="BH92" s="99">
        <v>0</v>
      </c>
      <c r="BI92" s="100" t="s">
        <v>1981</v>
      </c>
      <c r="BJ92" s="100" t="s">
        <v>1981</v>
      </c>
      <c r="BK92" s="100" t="s">
        <v>1981</v>
      </c>
      <c r="BL92" s="100" t="s">
        <v>1981</v>
      </c>
      <c r="BM92" s="100" t="s">
        <v>1981</v>
      </c>
      <c r="BN92" s="100" t="s">
        <v>1981</v>
      </c>
      <c r="BO92" s="100" t="s">
        <v>1981</v>
      </c>
      <c r="BP92" s="100" t="s">
        <v>1981</v>
      </c>
      <c r="BQ92" s="100" t="s">
        <v>1981</v>
      </c>
      <c r="BR92" s="100" t="s">
        <v>1981</v>
      </c>
      <c r="BS92" s="100" t="s">
        <v>1981</v>
      </c>
      <c r="BT92" s="99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100" t="s">
        <v>1981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100" t="s">
        <v>1981</v>
      </c>
      <c r="CU92" s="101" t="s">
        <v>1981</v>
      </c>
    </row>
    <row r="93" spans="1:99" ht="15.4" customHeight="1">
      <c r="A93" s="114" t="s">
        <v>2364</v>
      </c>
      <c r="B93" s="115" t="s">
        <v>1852</v>
      </c>
      <c r="C93" s="115" t="s">
        <v>1852</v>
      </c>
      <c r="D93" s="102" t="s">
        <v>2226</v>
      </c>
      <c r="E93" s="99">
        <v>950</v>
      </c>
      <c r="F93" s="99">
        <v>534</v>
      </c>
      <c r="G93" s="99">
        <v>173</v>
      </c>
      <c r="H93" s="99">
        <v>217</v>
      </c>
      <c r="I93" s="99">
        <v>0</v>
      </c>
      <c r="J93" s="99">
        <v>31</v>
      </c>
      <c r="K93" s="99">
        <v>0</v>
      </c>
      <c r="L93" s="99">
        <v>0</v>
      </c>
      <c r="M93" s="99">
        <v>0</v>
      </c>
      <c r="N93" s="99">
        <v>0</v>
      </c>
      <c r="O93" s="99">
        <v>113</v>
      </c>
      <c r="P93" s="99">
        <v>299</v>
      </c>
      <c r="Q93" s="99">
        <v>39</v>
      </c>
      <c r="R93" s="99">
        <v>12</v>
      </c>
      <c r="S93" s="99">
        <v>0</v>
      </c>
      <c r="T93" s="99">
        <v>2</v>
      </c>
      <c r="U93" s="99">
        <v>4</v>
      </c>
      <c r="V93" s="99">
        <v>9</v>
      </c>
      <c r="W93" s="99">
        <v>12</v>
      </c>
      <c r="X93" s="99">
        <v>27</v>
      </c>
      <c r="Y93" s="99">
        <v>0</v>
      </c>
      <c r="Z93" s="99">
        <v>38</v>
      </c>
      <c r="AA93" s="99">
        <v>0</v>
      </c>
      <c r="AB93" s="99">
        <v>0</v>
      </c>
      <c r="AC93" s="99">
        <v>0</v>
      </c>
      <c r="AD93" s="99">
        <v>6</v>
      </c>
      <c r="AE93" s="99">
        <v>7</v>
      </c>
      <c r="AF93" s="99">
        <v>2</v>
      </c>
      <c r="AG93" s="99">
        <v>0</v>
      </c>
      <c r="AH93" s="99">
        <v>5</v>
      </c>
      <c r="AI93" s="99">
        <v>0</v>
      </c>
      <c r="AJ93" s="99">
        <v>15</v>
      </c>
      <c r="AK93" s="99">
        <v>0</v>
      </c>
      <c r="AL93" s="99">
        <v>5</v>
      </c>
      <c r="AM93" s="99">
        <v>11</v>
      </c>
      <c r="AN93" s="99">
        <v>28</v>
      </c>
      <c r="AO93" s="99">
        <v>0</v>
      </c>
      <c r="AP93" s="99">
        <v>0</v>
      </c>
      <c r="AQ93" s="99">
        <v>77</v>
      </c>
      <c r="AR93" s="99">
        <v>117</v>
      </c>
      <c r="AS93" s="99">
        <v>0</v>
      </c>
      <c r="AT93" s="99">
        <v>100</v>
      </c>
      <c r="AU93" s="99">
        <v>0</v>
      </c>
      <c r="AV93" s="99">
        <v>14</v>
      </c>
      <c r="AW93" s="99">
        <v>3</v>
      </c>
      <c r="AX93" s="99">
        <v>0</v>
      </c>
      <c r="AY93" s="99">
        <v>0</v>
      </c>
      <c r="AZ93" s="99">
        <v>0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100" t="s">
        <v>1981</v>
      </c>
      <c r="BJ93" s="100" t="s">
        <v>1981</v>
      </c>
      <c r="BK93" s="100" t="s">
        <v>1981</v>
      </c>
      <c r="BL93" s="100" t="s">
        <v>1981</v>
      </c>
      <c r="BM93" s="100" t="s">
        <v>1981</v>
      </c>
      <c r="BN93" s="100" t="s">
        <v>1981</v>
      </c>
      <c r="BO93" s="100" t="s">
        <v>1981</v>
      </c>
      <c r="BP93" s="100" t="s">
        <v>1981</v>
      </c>
      <c r="BQ93" s="100" t="s">
        <v>1981</v>
      </c>
      <c r="BR93" s="100" t="s">
        <v>1981</v>
      </c>
      <c r="BS93" s="100" t="s">
        <v>1981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99">
        <v>0</v>
      </c>
      <c r="CH93" s="100" t="s">
        <v>1981</v>
      </c>
      <c r="CI93" s="99">
        <v>0</v>
      </c>
      <c r="CJ93" s="99">
        <v>0</v>
      </c>
      <c r="CK93" s="99">
        <v>0</v>
      </c>
      <c r="CL93" s="99">
        <v>0</v>
      </c>
      <c r="CM93" s="99">
        <v>0</v>
      </c>
      <c r="CN93" s="99">
        <v>0</v>
      </c>
      <c r="CO93" s="99">
        <v>0</v>
      </c>
      <c r="CP93" s="99">
        <v>0</v>
      </c>
      <c r="CQ93" s="99">
        <v>0</v>
      </c>
      <c r="CR93" s="99">
        <v>0</v>
      </c>
      <c r="CS93" s="99">
        <v>0</v>
      </c>
      <c r="CT93" s="100" t="s">
        <v>1981</v>
      </c>
      <c r="CU93" s="101" t="s">
        <v>1981</v>
      </c>
    </row>
    <row r="94" spans="1:99" ht="15.4" customHeight="1">
      <c r="A94" s="114" t="s">
        <v>2365</v>
      </c>
      <c r="B94" s="115" t="s">
        <v>1852</v>
      </c>
      <c r="C94" s="115" t="s">
        <v>1852</v>
      </c>
      <c r="D94" s="102" t="s">
        <v>2366</v>
      </c>
      <c r="E94" s="99">
        <v>2237</v>
      </c>
      <c r="F94" s="99">
        <v>855</v>
      </c>
      <c r="G94" s="99">
        <v>345</v>
      </c>
      <c r="H94" s="99">
        <v>386</v>
      </c>
      <c r="I94" s="99">
        <v>117</v>
      </c>
      <c r="J94" s="99">
        <v>6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659</v>
      </c>
      <c r="Q94" s="99">
        <v>58</v>
      </c>
      <c r="R94" s="99">
        <v>0</v>
      </c>
      <c r="S94" s="99">
        <v>0</v>
      </c>
      <c r="T94" s="99">
        <v>0</v>
      </c>
      <c r="U94" s="99">
        <v>3</v>
      </c>
      <c r="V94" s="99">
        <v>11</v>
      </c>
      <c r="W94" s="99">
        <v>8</v>
      </c>
      <c r="X94" s="99">
        <v>74</v>
      </c>
      <c r="Y94" s="99">
        <v>5</v>
      </c>
      <c r="Z94" s="99">
        <v>70</v>
      </c>
      <c r="AA94" s="99">
        <v>0</v>
      </c>
      <c r="AB94" s="99">
        <v>35</v>
      </c>
      <c r="AC94" s="99">
        <v>0</v>
      </c>
      <c r="AD94" s="99">
        <v>0</v>
      </c>
      <c r="AE94" s="99">
        <v>2</v>
      </c>
      <c r="AF94" s="99">
        <v>17</v>
      </c>
      <c r="AG94" s="99">
        <v>1</v>
      </c>
      <c r="AH94" s="99">
        <v>11</v>
      </c>
      <c r="AI94" s="99">
        <v>0</v>
      </c>
      <c r="AJ94" s="99">
        <v>119</v>
      </c>
      <c r="AK94" s="99">
        <v>178</v>
      </c>
      <c r="AL94" s="99">
        <v>8</v>
      </c>
      <c r="AM94" s="99">
        <v>25</v>
      </c>
      <c r="AN94" s="99">
        <v>34</v>
      </c>
      <c r="AO94" s="99">
        <v>0</v>
      </c>
      <c r="AP94" s="99">
        <v>0</v>
      </c>
      <c r="AQ94" s="99">
        <v>0</v>
      </c>
      <c r="AR94" s="99">
        <v>553</v>
      </c>
      <c r="AS94" s="99">
        <v>7</v>
      </c>
      <c r="AT94" s="99">
        <v>123</v>
      </c>
      <c r="AU94" s="99">
        <v>0</v>
      </c>
      <c r="AV94" s="99">
        <v>14</v>
      </c>
      <c r="AW94" s="99">
        <v>275</v>
      </c>
      <c r="AX94" s="99">
        <v>134</v>
      </c>
      <c r="AY94" s="99">
        <v>0</v>
      </c>
      <c r="AZ94" s="99">
        <v>0</v>
      </c>
      <c r="BA94" s="99">
        <v>0</v>
      </c>
      <c r="BB94" s="99">
        <v>0</v>
      </c>
      <c r="BC94" s="99">
        <v>0</v>
      </c>
      <c r="BD94" s="99">
        <v>0</v>
      </c>
      <c r="BE94" s="99">
        <v>0</v>
      </c>
      <c r="BF94" s="99">
        <v>0</v>
      </c>
      <c r="BG94" s="99">
        <v>0</v>
      </c>
      <c r="BH94" s="99">
        <v>0</v>
      </c>
      <c r="BI94" s="100" t="s">
        <v>1981</v>
      </c>
      <c r="BJ94" s="100" t="s">
        <v>1981</v>
      </c>
      <c r="BK94" s="100" t="s">
        <v>1981</v>
      </c>
      <c r="BL94" s="100" t="s">
        <v>1981</v>
      </c>
      <c r="BM94" s="100" t="s">
        <v>1981</v>
      </c>
      <c r="BN94" s="100" t="s">
        <v>1981</v>
      </c>
      <c r="BO94" s="100" t="s">
        <v>1981</v>
      </c>
      <c r="BP94" s="100" t="s">
        <v>1981</v>
      </c>
      <c r="BQ94" s="100" t="s">
        <v>1981</v>
      </c>
      <c r="BR94" s="100" t="s">
        <v>1981</v>
      </c>
      <c r="BS94" s="100" t="s">
        <v>1981</v>
      </c>
      <c r="BT94" s="99">
        <v>169</v>
      </c>
      <c r="BU94" s="99">
        <v>0</v>
      </c>
      <c r="BV94" s="99">
        <v>82</v>
      </c>
      <c r="BW94" s="99">
        <v>17</v>
      </c>
      <c r="BX94" s="99">
        <v>0</v>
      </c>
      <c r="BY94" s="99">
        <v>0</v>
      </c>
      <c r="BZ94" s="99">
        <v>71</v>
      </c>
      <c r="CA94" s="99">
        <v>0</v>
      </c>
      <c r="CB94" s="99">
        <v>0</v>
      </c>
      <c r="CC94" s="99">
        <v>0</v>
      </c>
      <c r="CD94" s="99">
        <v>0</v>
      </c>
      <c r="CE94" s="99">
        <v>0</v>
      </c>
      <c r="CF94" s="99">
        <v>0</v>
      </c>
      <c r="CG94" s="99">
        <v>0</v>
      </c>
      <c r="CH94" s="100" t="s">
        <v>1981</v>
      </c>
      <c r="CI94" s="99">
        <v>0</v>
      </c>
      <c r="CJ94" s="99">
        <v>0</v>
      </c>
      <c r="CK94" s="99">
        <v>0</v>
      </c>
      <c r="CL94" s="99">
        <v>0</v>
      </c>
      <c r="CM94" s="99">
        <v>0</v>
      </c>
      <c r="CN94" s="99">
        <v>0</v>
      </c>
      <c r="CO94" s="99">
        <v>0</v>
      </c>
      <c r="CP94" s="99">
        <v>0</v>
      </c>
      <c r="CQ94" s="99">
        <v>0</v>
      </c>
      <c r="CR94" s="99">
        <v>0</v>
      </c>
      <c r="CS94" s="99">
        <v>0</v>
      </c>
      <c r="CT94" s="100" t="s">
        <v>1981</v>
      </c>
      <c r="CU94" s="101" t="s">
        <v>1981</v>
      </c>
    </row>
    <row r="95" spans="1:99" ht="15.4" customHeight="1">
      <c r="A95" s="114" t="s">
        <v>2367</v>
      </c>
      <c r="B95" s="115" t="s">
        <v>1852</v>
      </c>
      <c r="C95" s="115" t="s">
        <v>1852</v>
      </c>
      <c r="D95" s="102" t="s">
        <v>2226</v>
      </c>
      <c r="E95" s="99">
        <v>2237</v>
      </c>
      <c r="F95" s="99">
        <v>855</v>
      </c>
      <c r="G95" s="99">
        <v>345</v>
      </c>
      <c r="H95" s="99">
        <v>386</v>
      </c>
      <c r="I95" s="99">
        <v>117</v>
      </c>
      <c r="J95" s="99">
        <v>6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659</v>
      </c>
      <c r="Q95" s="99">
        <v>58</v>
      </c>
      <c r="R95" s="99">
        <v>0</v>
      </c>
      <c r="S95" s="99">
        <v>0</v>
      </c>
      <c r="T95" s="99">
        <v>0</v>
      </c>
      <c r="U95" s="99">
        <v>3</v>
      </c>
      <c r="V95" s="99">
        <v>11</v>
      </c>
      <c r="W95" s="99">
        <v>8</v>
      </c>
      <c r="X95" s="99">
        <v>74</v>
      </c>
      <c r="Y95" s="99">
        <v>5</v>
      </c>
      <c r="Z95" s="99">
        <v>70</v>
      </c>
      <c r="AA95" s="99">
        <v>0</v>
      </c>
      <c r="AB95" s="99">
        <v>35</v>
      </c>
      <c r="AC95" s="99">
        <v>0</v>
      </c>
      <c r="AD95" s="99">
        <v>0</v>
      </c>
      <c r="AE95" s="99">
        <v>2</v>
      </c>
      <c r="AF95" s="99">
        <v>17</v>
      </c>
      <c r="AG95" s="99">
        <v>1</v>
      </c>
      <c r="AH95" s="99">
        <v>11</v>
      </c>
      <c r="AI95" s="99">
        <v>0</v>
      </c>
      <c r="AJ95" s="99">
        <v>119</v>
      </c>
      <c r="AK95" s="99">
        <v>178</v>
      </c>
      <c r="AL95" s="99">
        <v>8</v>
      </c>
      <c r="AM95" s="99">
        <v>25</v>
      </c>
      <c r="AN95" s="99">
        <v>34</v>
      </c>
      <c r="AO95" s="99">
        <v>0</v>
      </c>
      <c r="AP95" s="99">
        <v>0</v>
      </c>
      <c r="AQ95" s="99">
        <v>0</v>
      </c>
      <c r="AR95" s="99">
        <v>553</v>
      </c>
      <c r="AS95" s="99">
        <v>7</v>
      </c>
      <c r="AT95" s="99">
        <v>123</v>
      </c>
      <c r="AU95" s="99">
        <v>0</v>
      </c>
      <c r="AV95" s="99">
        <v>14</v>
      </c>
      <c r="AW95" s="99">
        <v>275</v>
      </c>
      <c r="AX95" s="99">
        <v>134</v>
      </c>
      <c r="AY95" s="99">
        <v>0</v>
      </c>
      <c r="AZ95" s="99">
        <v>0</v>
      </c>
      <c r="BA95" s="99">
        <v>0</v>
      </c>
      <c r="BB95" s="99">
        <v>0</v>
      </c>
      <c r="BC95" s="99">
        <v>0</v>
      </c>
      <c r="BD95" s="99">
        <v>0</v>
      </c>
      <c r="BE95" s="99">
        <v>0</v>
      </c>
      <c r="BF95" s="99">
        <v>0</v>
      </c>
      <c r="BG95" s="99">
        <v>0</v>
      </c>
      <c r="BH95" s="99">
        <v>0</v>
      </c>
      <c r="BI95" s="100" t="s">
        <v>1981</v>
      </c>
      <c r="BJ95" s="100" t="s">
        <v>1981</v>
      </c>
      <c r="BK95" s="100" t="s">
        <v>1981</v>
      </c>
      <c r="BL95" s="100" t="s">
        <v>1981</v>
      </c>
      <c r="BM95" s="100" t="s">
        <v>1981</v>
      </c>
      <c r="BN95" s="100" t="s">
        <v>1981</v>
      </c>
      <c r="BO95" s="100" t="s">
        <v>1981</v>
      </c>
      <c r="BP95" s="100" t="s">
        <v>1981</v>
      </c>
      <c r="BQ95" s="100" t="s">
        <v>1981</v>
      </c>
      <c r="BR95" s="100" t="s">
        <v>1981</v>
      </c>
      <c r="BS95" s="100" t="s">
        <v>1981</v>
      </c>
      <c r="BT95" s="99">
        <v>169</v>
      </c>
      <c r="BU95" s="99">
        <v>0</v>
      </c>
      <c r="BV95" s="99">
        <v>82</v>
      </c>
      <c r="BW95" s="99">
        <v>17</v>
      </c>
      <c r="BX95" s="99">
        <v>0</v>
      </c>
      <c r="BY95" s="99">
        <v>0</v>
      </c>
      <c r="BZ95" s="99">
        <v>71</v>
      </c>
      <c r="CA95" s="99">
        <v>0</v>
      </c>
      <c r="CB95" s="99">
        <v>0</v>
      </c>
      <c r="CC95" s="99">
        <v>0</v>
      </c>
      <c r="CD95" s="99">
        <v>0</v>
      </c>
      <c r="CE95" s="99">
        <v>0</v>
      </c>
      <c r="CF95" s="99">
        <v>0</v>
      </c>
      <c r="CG95" s="99">
        <v>0</v>
      </c>
      <c r="CH95" s="100" t="s">
        <v>1981</v>
      </c>
      <c r="CI95" s="99">
        <v>0</v>
      </c>
      <c r="CJ95" s="99">
        <v>0</v>
      </c>
      <c r="CK95" s="99">
        <v>0</v>
      </c>
      <c r="CL95" s="99">
        <v>0</v>
      </c>
      <c r="CM95" s="99">
        <v>0</v>
      </c>
      <c r="CN95" s="99">
        <v>0</v>
      </c>
      <c r="CO95" s="99">
        <v>0</v>
      </c>
      <c r="CP95" s="99">
        <v>0</v>
      </c>
      <c r="CQ95" s="99">
        <v>0</v>
      </c>
      <c r="CR95" s="99">
        <v>0</v>
      </c>
      <c r="CS95" s="99">
        <v>0</v>
      </c>
      <c r="CT95" s="100" t="s">
        <v>1981</v>
      </c>
      <c r="CU95" s="101" t="s">
        <v>1981</v>
      </c>
    </row>
    <row r="96" spans="1:99" ht="15.4" customHeight="1">
      <c r="A96" s="114" t="s">
        <v>2368</v>
      </c>
      <c r="B96" s="115" t="s">
        <v>1852</v>
      </c>
      <c r="C96" s="115" t="s">
        <v>1852</v>
      </c>
      <c r="D96" s="102" t="s">
        <v>2369</v>
      </c>
      <c r="E96" s="99">
        <v>574</v>
      </c>
      <c r="F96" s="99">
        <v>412</v>
      </c>
      <c r="G96" s="99">
        <v>186</v>
      </c>
      <c r="H96" s="99">
        <v>150</v>
      </c>
      <c r="I96" s="99">
        <v>68</v>
      </c>
      <c r="J96" s="99">
        <v>2</v>
      </c>
      <c r="K96" s="99">
        <v>0</v>
      </c>
      <c r="L96" s="99">
        <v>6</v>
      </c>
      <c r="M96" s="99">
        <v>0</v>
      </c>
      <c r="N96" s="99">
        <v>0</v>
      </c>
      <c r="O96" s="99">
        <v>0</v>
      </c>
      <c r="P96" s="99">
        <v>66</v>
      </c>
      <c r="Q96" s="99">
        <v>32</v>
      </c>
      <c r="R96" s="99">
        <v>4</v>
      </c>
      <c r="S96" s="99">
        <v>0</v>
      </c>
      <c r="T96" s="99">
        <v>0</v>
      </c>
      <c r="U96" s="99">
        <v>0</v>
      </c>
      <c r="V96" s="99">
        <v>1</v>
      </c>
      <c r="W96" s="99">
        <v>1</v>
      </c>
      <c r="X96" s="99">
        <v>0</v>
      </c>
      <c r="Y96" s="99">
        <v>1</v>
      </c>
      <c r="Z96" s="99">
        <v>8</v>
      </c>
      <c r="AA96" s="99">
        <v>0</v>
      </c>
      <c r="AB96" s="99">
        <v>0</v>
      </c>
      <c r="AC96" s="99">
        <v>0</v>
      </c>
      <c r="AD96" s="99">
        <v>0</v>
      </c>
      <c r="AE96" s="99">
        <v>1</v>
      </c>
      <c r="AF96" s="99">
        <v>3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3</v>
      </c>
      <c r="AM96" s="99">
        <v>9</v>
      </c>
      <c r="AN96" s="99">
        <v>4</v>
      </c>
      <c r="AO96" s="99">
        <v>0</v>
      </c>
      <c r="AP96" s="99">
        <v>0</v>
      </c>
      <c r="AQ96" s="99">
        <v>0</v>
      </c>
      <c r="AR96" s="99">
        <v>95</v>
      </c>
      <c r="AS96" s="99">
        <v>14</v>
      </c>
      <c r="AT96" s="99">
        <v>71</v>
      </c>
      <c r="AU96" s="99">
        <v>0</v>
      </c>
      <c r="AV96" s="99">
        <v>0</v>
      </c>
      <c r="AW96" s="99">
        <v>10</v>
      </c>
      <c r="AX96" s="99">
        <v>0</v>
      </c>
      <c r="AY96" s="99">
        <v>0</v>
      </c>
      <c r="AZ96" s="99">
        <v>0</v>
      </c>
      <c r="BA96" s="99">
        <v>0</v>
      </c>
      <c r="BB96" s="99">
        <v>0</v>
      </c>
      <c r="BC96" s="99">
        <v>0</v>
      </c>
      <c r="BD96" s="99">
        <v>0</v>
      </c>
      <c r="BE96" s="99">
        <v>0</v>
      </c>
      <c r="BF96" s="99">
        <v>0</v>
      </c>
      <c r="BG96" s="99">
        <v>0</v>
      </c>
      <c r="BH96" s="99">
        <v>0</v>
      </c>
      <c r="BI96" s="100" t="s">
        <v>1981</v>
      </c>
      <c r="BJ96" s="100" t="s">
        <v>1981</v>
      </c>
      <c r="BK96" s="100" t="s">
        <v>1981</v>
      </c>
      <c r="BL96" s="100" t="s">
        <v>1981</v>
      </c>
      <c r="BM96" s="100" t="s">
        <v>1981</v>
      </c>
      <c r="BN96" s="100" t="s">
        <v>1981</v>
      </c>
      <c r="BO96" s="100" t="s">
        <v>1981</v>
      </c>
      <c r="BP96" s="100" t="s">
        <v>1981</v>
      </c>
      <c r="BQ96" s="100" t="s">
        <v>1981</v>
      </c>
      <c r="BR96" s="100" t="s">
        <v>1981</v>
      </c>
      <c r="BS96" s="100" t="s">
        <v>1981</v>
      </c>
      <c r="BT96" s="99">
        <v>1</v>
      </c>
      <c r="BU96" s="99">
        <v>0</v>
      </c>
      <c r="BV96" s="99">
        <v>1</v>
      </c>
      <c r="BW96" s="99">
        <v>0</v>
      </c>
      <c r="BX96" s="99">
        <v>0</v>
      </c>
      <c r="BY96" s="99">
        <v>0</v>
      </c>
      <c r="BZ96" s="99">
        <v>0</v>
      </c>
      <c r="CA96" s="99">
        <v>0</v>
      </c>
      <c r="CB96" s="99">
        <v>0</v>
      </c>
      <c r="CC96" s="99">
        <v>0</v>
      </c>
      <c r="CD96" s="99">
        <v>0</v>
      </c>
      <c r="CE96" s="99">
        <v>0</v>
      </c>
      <c r="CF96" s="99">
        <v>0</v>
      </c>
      <c r="CG96" s="99">
        <v>0</v>
      </c>
      <c r="CH96" s="100" t="s">
        <v>1981</v>
      </c>
      <c r="CI96" s="99">
        <v>0</v>
      </c>
      <c r="CJ96" s="99">
        <v>0</v>
      </c>
      <c r="CK96" s="99">
        <v>0</v>
      </c>
      <c r="CL96" s="99">
        <v>0</v>
      </c>
      <c r="CM96" s="99">
        <v>0</v>
      </c>
      <c r="CN96" s="99">
        <v>0</v>
      </c>
      <c r="CO96" s="99">
        <v>0</v>
      </c>
      <c r="CP96" s="99">
        <v>0</v>
      </c>
      <c r="CQ96" s="99">
        <v>0</v>
      </c>
      <c r="CR96" s="99">
        <v>0</v>
      </c>
      <c r="CS96" s="99">
        <v>0</v>
      </c>
      <c r="CT96" s="100" t="s">
        <v>1981</v>
      </c>
      <c r="CU96" s="101" t="s">
        <v>1981</v>
      </c>
    </row>
    <row r="97" spans="1:99" ht="15.4" customHeight="1">
      <c r="A97" s="114" t="s">
        <v>2370</v>
      </c>
      <c r="B97" s="115" t="s">
        <v>1852</v>
      </c>
      <c r="C97" s="115" t="s">
        <v>1852</v>
      </c>
      <c r="D97" s="102" t="s">
        <v>2226</v>
      </c>
      <c r="E97" s="99">
        <v>574</v>
      </c>
      <c r="F97" s="99">
        <v>412</v>
      </c>
      <c r="G97" s="99">
        <v>186</v>
      </c>
      <c r="H97" s="99">
        <v>150</v>
      </c>
      <c r="I97" s="99">
        <v>68</v>
      </c>
      <c r="J97" s="99">
        <v>2</v>
      </c>
      <c r="K97" s="99">
        <v>0</v>
      </c>
      <c r="L97" s="99">
        <v>6</v>
      </c>
      <c r="M97" s="99">
        <v>0</v>
      </c>
      <c r="N97" s="99">
        <v>0</v>
      </c>
      <c r="O97" s="99">
        <v>0</v>
      </c>
      <c r="P97" s="99">
        <v>66</v>
      </c>
      <c r="Q97" s="99">
        <v>32</v>
      </c>
      <c r="R97" s="99">
        <v>4</v>
      </c>
      <c r="S97" s="99">
        <v>0</v>
      </c>
      <c r="T97" s="99">
        <v>0</v>
      </c>
      <c r="U97" s="99">
        <v>0</v>
      </c>
      <c r="V97" s="99">
        <v>1</v>
      </c>
      <c r="W97" s="99">
        <v>1</v>
      </c>
      <c r="X97" s="99">
        <v>0</v>
      </c>
      <c r="Y97" s="99">
        <v>1</v>
      </c>
      <c r="Z97" s="99">
        <v>8</v>
      </c>
      <c r="AA97" s="99">
        <v>0</v>
      </c>
      <c r="AB97" s="99">
        <v>0</v>
      </c>
      <c r="AC97" s="99">
        <v>0</v>
      </c>
      <c r="AD97" s="99">
        <v>0</v>
      </c>
      <c r="AE97" s="99">
        <v>1</v>
      </c>
      <c r="AF97" s="99">
        <v>3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3</v>
      </c>
      <c r="AM97" s="99">
        <v>9</v>
      </c>
      <c r="AN97" s="99">
        <v>4</v>
      </c>
      <c r="AO97" s="99">
        <v>0</v>
      </c>
      <c r="AP97" s="99">
        <v>0</v>
      </c>
      <c r="AQ97" s="99">
        <v>0</v>
      </c>
      <c r="AR97" s="99">
        <v>95</v>
      </c>
      <c r="AS97" s="99">
        <v>14</v>
      </c>
      <c r="AT97" s="99">
        <v>71</v>
      </c>
      <c r="AU97" s="99">
        <v>0</v>
      </c>
      <c r="AV97" s="99">
        <v>0</v>
      </c>
      <c r="AW97" s="99">
        <v>10</v>
      </c>
      <c r="AX97" s="99">
        <v>0</v>
      </c>
      <c r="AY97" s="99">
        <v>0</v>
      </c>
      <c r="AZ97" s="99">
        <v>0</v>
      </c>
      <c r="BA97" s="99">
        <v>0</v>
      </c>
      <c r="BB97" s="99">
        <v>0</v>
      </c>
      <c r="BC97" s="99">
        <v>0</v>
      </c>
      <c r="BD97" s="99">
        <v>0</v>
      </c>
      <c r="BE97" s="99">
        <v>0</v>
      </c>
      <c r="BF97" s="99">
        <v>0</v>
      </c>
      <c r="BG97" s="99">
        <v>0</v>
      </c>
      <c r="BH97" s="99">
        <v>0</v>
      </c>
      <c r="BI97" s="100" t="s">
        <v>1981</v>
      </c>
      <c r="BJ97" s="100" t="s">
        <v>1981</v>
      </c>
      <c r="BK97" s="100" t="s">
        <v>1981</v>
      </c>
      <c r="BL97" s="100" t="s">
        <v>1981</v>
      </c>
      <c r="BM97" s="100" t="s">
        <v>1981</v>
      </c>
      <c r="BN97" s="100" t="s">
        <v>1981</v>
      </c>
      <c r="BO97" s="100" t="s">
        <v>1981</v>
      </c>
      <c r="BP97" s="100" t="s">
        <v>1981</v>
      </c>
      <c r="BQ97" s="100" t="s">
        <v>1981</v>
      </c>
      <c r="BR97" s="100" t="s">
        <v>1981</v>
      </c>
      <c r="BS97" s="100" t="s">
        <v>1981</v>
      </c>
      <c r="BT97" s="99">
        <v>1</v>
      </c>
      <c r="BU97" s="99">
        <v>0</v>
      </c>
      <c r="BV97" s="99">
        <v>1</v>
      </c>
      <c r="BW97" s="99">
        <v>0</v>
      </c>
      <c r="BX97" s="99">
        <v>0</v>
      </c>
      <c r="BY97" s="99">
        <v>0</v>
      </c>
      <c r="BZ97" s="99">
        <v>0</v>
      </c>
      <c r="CA97" s="99">
        <v>0</v>
      </c>
      <c r="CB97" s="99">
        <v>0</v>
      </c>
      <c r="CC97" s="99">
        <v>0</v>
      </c>
      <c r="CD97" s="99">
        <v>0</v>
      </c>
      <c r="CE97" s="99">
        <v>0</v>
      </c>
      <c r="CF97" s="99">
        <v>0</v>
      </c>
      <c r="CG97" s="99">
        <v>0</v>
      </c>
      <c r="CH97" s="100" t="s">
        <v>1981</v>
      </c>
      <c r="CI97" s="99">
        <v>0</v>
      </c>
      <c r="CJ97" s="99">
        <v>0</v>
      </c>
      <c r="CK97" s="99">
        <v>0</v>
      </c>
      <c r="CL97" s="99">
        <v>0</v>
      </c>
      <c r="CM97" s="99">
        <v>0</v>
      </c>
      <c r="CN97" s="99">
        <v>0</v>
      </c>
      <c r="CO97" s="99">
        <v>0</v>
      </c>
      <c r="CP97" s="99">
        <v>0</v>
      </c>
      <c r="CQ97" s="99">
        <v>0</v>
      </c>
      <c r="CR97" s="99">
        <v>0</v>
      </c>
      <c r="CS97" s="99">
        <v>0</v>
      </c>
      <c r="CT97" s="100" t="s">
        <v>1981</v>
      </c>
      <c r="CU97" s="101" t="s">
        <v>1981</v>
      </c>
    </row>
    <row r="98" spans="1:99" ht="15.4" customHeight="1">
      <c r="A98" s="114" t="s">
        <v>2371</v>
      </c>
      <c r="B98" s="115" t="s">
        <v>1852</v>
      </c>
      <c r="C98" s="115" t="s">
        <v>1852</v>
      </c>
      <c r="D98" s="102" t="s">
        <v>2372</v>
      </c>
      <c r="E98" s="99">
        <v>451</v>
      </c>
      <c r="F98" s="99">
        <v>146</v>
      </c>
      <c r="G98" s="99">
        <v>55</v>
      </c>
      <c r="H98" s="99">
        <v>73</v>
      </c>
      <c r="I98" s="99">
        <v>16</v>
      </c>
      <c r="J98" s="99">
        <v>2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136</v>
      </c>
      <c r="Q98" s="99">
        <v>23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64</v>
      </c>
      <c r="Y98" s="99">
        <v>0</v>
      </c>
      <c r="Z98" s="99">
        <v>9</v>
      </c>
      <c r="AA98" s="99">
        <v>0</v>
      </c>
      <c r="AB98" s="99">
        <v>0</v>
      </c>
      <c r="AC98" s="99">
        <v>23</v>
      </c>
      <c r="AD98" s="99">
        <v>1</v>
      </c>
      <c r="AE98" s="99">
        <v>0</v>
      </c>
      <c r="AF98" s="99">
        <v>3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2</v>
      </c>
      <c r="AM98" s="99">
        <v>4</v>
      </c>
      <c r="AN98" s="99">
        <v>7</v>
      </c>
      <c r="AO98" s="99">
        <v>0</v>
      </c>
      <c r="AP98" s="99">
        <v>0</v>
      </c>
      <c r="AQ98" s="99">
        <v>0</v>
      </c>
      <c r="AR98" s="99">
        <v>169</v>
      </c>
      <c r="AS98" s="99">
        <v>8</v>
      </c>
      <c r="AT98" s="99">
        <v>14</v>
      </c>
      <c r="AU98" s="99">
        <v>0</v>
      </c>
      <c r="AV98" s="99">
        <v>20</v>
      </c>
      <c r="AW98" s="99">
        <v>115</v>
      </c>
      <c r="AX98" s="99">
        <v>13</v>
      </c>
      <c r="AY98" s="99">
        <v>0</v>
      </c>
      <c r="AZ98" s="99">
        <v>0</v>
      </c>
      <c r="BA98" s="99">
        <v>0</v>
      </c>
      <c r="BB98" s="99">
        <v>0</v>
      </c>
      <c r="BC98" s="99">
        <v>0</v>
      </c>
      <c r="BD98" s="99">
        <v>0</v>
      </c>
      <c r="BE98" s="99">
        <v>0</v>
      </c>
      <c r="BF98" s="99">
        <v>0</v>
      </c>
      <c r="BG98" s="99">
        <v>0</v>
      </c>
      <c r="BH98" s="99">
        <v>0</v>
      </c>
      <c r="BI98" s="100" t="s">
        <v>1981</v>
      </c>
      <c r="BJ98" s="100" t="s">
        <v>1981</v>
      </c>
      <c r="BK98" s="100" t="s">
        <v>1981</v>
      </c>
      <c r="BL98" s="100" t="s">
        <v>1981</v>
      </c>
      <c r="BM98" s="100" t="s">
        <v>1981</v>
      </c>
      <c r="BN98" s="100" t="s">
        <v>1981</v>
      </c>
      <c r="BO98" s="100" t="s">
        <v>1981</v>
      </c>
      <c r="BP98" s="100" t="s">
        <v>1981</v>
      </c>
      <c r="BQ98" s="100" t="s">
        <v>1981</v>
      </c>
      <c r="BR98" s="100" t="s">
        <v>1981</v>
      </c>
      <c r="BS98" s="100" t="s">
        <v>1981</v>
      </c>
      <c r="BT98" s="99">
        <v>0</v>
      </c>
      <c r="BU98" s="99">
        <v>0</v>
      </c>
      <c r="BV98" s="99">
        <v>0</v>
      </c>
      <c r="BW98" s="99">
        <v>0</v>
      </c>
      <c r="BX98" s="99">
        <v>0</v>
      </c>
      <c r="BY98" s="99">
        <v>0</v>
      </c>
      <c r="BZ98" s="99">
        <v>0</v>
      </c>
      <c r="CA98" s="99">
        <v>0</v>
      </c>
      <c r="CB98" s="99">
        <v>0</v>
      </c>
      <c r="CC98" s="99">
        <v>0</v>
      </c>
      <c r="CD98" s="99">
        <v>0</v>
      </c>
      <c r="CE98" s="99">
        <v>0</v>
      </c>
      <c r="CF98" s="99">
        <v>0</v>
      </c>
      <c r="CG98" s="99">
        <v>0</v>
      </c>
      <c r="CH98" s="100" t="s">
        <v>1981</v>
      </c>
      <c r="CI98" s="99">
        <v>0</v>
      </c>
      <c r="CJ98" s="99">
        <v>0</v>
      </c>
      <c r="CK98" s="99">
        <v>0</v>
      </c>
      <c r="CL98" s="99">
        <v>0</v>
      </c>
      <c r="CM98" s="99">
        <v>0</v>
      </c>
      <c r="CN98" s="99">
        <v>0</v>
      </c>
      <c r="CO98" s="99">
        <v>0</v>
      </c>
      <c r="CP98" s="99">
        <v>0</v>
      </c>
      <c r="CQ98" s="99">
        <v>0</v>
      </c>
      <c r="CR98" s="99">
        <v>0</v>
      </c>
      <c r="CS98" s="99">
        <v>0</v>
      </c>
      <c r="CT98" s="100" t="s">
        <v>1981</v>
      </c>
      <c r="CU98" s="101" t="s">
        <v>1981</v>
      </c>
    </row>
    <row r="99" spans="1:99" ht="15.4" customHeight="1">
      <c r="A99" s="114" t="s">
        <v>2373</v>
      </c>
      <c r="B99" s="115" t="s">
        <v>1852</v>
      </c>
      <c r="C99" s="115" t="s">
        <v>1852</v>
      </c>
      <c r="D99" s="102" t="s">
        <v>2374</v>
      </c>
      <c r="E99" s="99">
        <v>451</v>
      </c>
      <c r="F99" s="99">
        <v>146</v>
      </c>
      <c r="G99" s="99">
        <v>55</v>
      </c>
      <c r="H99" s="99">
        <v>73</v>
      </c>
      <c r="I99" s="99">
        <v>16</v>
      </c>
      <c r="J99" s="99">
        <v>2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136</v>
      </c>
      <c r="Q99" s="99">
        <v>23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64</v>
      </c>
      <c r="Y99" s="99">
        <v>0</v>
      </c>
      <c r="Z99" s="99">
        <v>9</v>
      </c>
      <c r="AA99" s="99">
        <v>0</v>
      </c>
      <c r="AB99" s="99">
        <v>0</v>
      </c>
      <c r="AC99" s="99">
        <v>23</v>
      </c>
      <c r="AD99" s="99">
        <v>1</v>
      </c>
      <c r="AE99" s="99">
        <v>0</v>
      </c>
      <c r="AF99" s="99">
        <v>3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2</v>
      </c>
      <c r="AM99" s="99">
        <v>4</v>
      </c>
      <c r="AN99" s="99">
        <v>7</v>
      </c>
      <c r="AO99" s="99">
        <v>0</v>
      </c>
      <c r="AP99" s="99">
        <v>0</v>
      </c>
      <c r="AQ99" s="99">
        <v>0</v>
      </c>
      <c r="AR99" s="99">
        <v>169</v>
      </c>
      <c r="AS99" s="99">
        <v>8</v>
      </c>
      <c r="AT99" s="99">
        <v>14</v>
      </c>
      <c r="AU99" s="99">
        <v>0</v>
      </c>
      <c r="AV99" s="99">
        <v>20</v>
      </c>
      <c r="AW99" s="99">
        <v>115</v>
      </c>
      <c r="AX99" s="99">
        <v>13</v>
      </c>
      <c r="AY99" s="99">
        <v>0</v>
      </c>
      <c r="AZ99" s="99">
        <v>0</v>
      </c>
      <c r="BA99" s="99">
        <v>0</v>
      </c>
      <c r="BB99" s="99">
        <v>0</v>
      </c>
      <c r="BC99" s="99">
        <v>0</v>
      </c>
      <c r="BD99" s="99">
        <v>0</v>
      </c>
      <c r="BE99" s="99">
        <v>0</v>
      </c>
      <c r="BF99" s="99">
        <v>0</v>
      </c>
      <c r="BG99" s="99">
        <v>0</v>
      </c>
      <c r="BH99" s="99">
        <v>0</v>
      </c>
      <c r="BI99" s="100" t="s">
        <v>1981</v>
      </c>
      <c r="BJ99" s="100" t="s">
        <v>1981</v>
      </c>
      <c r="BK99" s="100" t="s">
        <v>1981</v>
      </c>
      <c r="BL99" s="100" t="s">
        <v>1981</v>
      </c>
      <c r="BM99" s="100" t="s">
        <v>1981</v>
      </c>
      <c r="BN99" s="100" t="s">
        <v>1981</v>
      </c>
      <c r="BO99" s="100" t="s">
        <v>1981</v>
      </c>
      <c r="BP99" s="100" t="s">
        <v>1981</v>
      </c>
      <c r="BQ99" s="100" t="s">
        <v>1981</v>
      </c>
      <c r="BR99" s="100" t="s">
        <v>1981</v>
      </c>
      <c r="BS99" s="100" t="s">
        <v>1981</v>
      </c>
      <c r="BT99" s="99">
        <v>0</v>
      </c>
      <c r="BU99" s="99">
        <v>0</v>
      </c>
      <c r="BV99" s="99">
        <v>0</v>
      </c>
      <c r="BW99" s="99">
        <v>0</v>
      </c>
      <c r="BX99" s="99">
        <v>0</v>
      </c>
      <c r="BY99" s="99">
        <v>0</v>
      </c>
      <c r="BZ99" s="99">
        <v>0</v>
      </c>
      <c r="CA99" s="99">
        <v>0</v>
      </c>
      <c r="CB99" s="99">
        <v>0</v>
      </c>
      <c r="CC99" s="99">
        <v>0</v>
      </c>
      <c r="CD99" s="99">
        <v>0</v>
      </c>
      <c r="CE99" s="99">
        <v>0</v>
      </c>
      <c r="CF99" s="99">
        <v>0</v>
      </c>
      <c r="CG99" s="99">
        <v>0</v>
      </c>
      <c r="CH99" s="100" t="s">
        <v>1981</v>
      </c>
      <c r="CI99" s="99">
        <v>0</v>
      </c>
      <c r="CJ99" s="99">
        <v>0</v>
      </c>
      <c r="CK99" s="99">
        <v>0</v>
      </c>
      <c r="CL99" s="99">
        <v>0</v>
      </c>
      <c r="CM99" s="99">
        <v>0</v>
      </c>
      <c r="CN99" s="99">
        <v>0</v>
      </c>
      <c r="CO99" s="99">
        <v>0</v>
      </c>
      <c r="CP99" s="99">
        <v>0</v>
      </c>
      <c r="CQ99" s="99">
        <v>0</v>
      </c>
      <c r="CR99" s="99">
        <v>0</v>
      </c>
      <c r="CS99" s="99">
        <v>0</v>
      </c>
      <c r="CT99" s="100" t="s">
        <v>1981</v>
      </c>
      <c r="CU99" s="101" t="s">
        <v>1981</v>
      </c>
    </row>
    <row r="100" spans="1:99" ht="15.4" customHeight="1">
      <c r="A100" s="114" t="s">
        <v>2375</v>
      </c>
      <c r="B100" s="115" t="s">
        <v>1852</v>
      </c>
      <c r="C100" s="115" t="s">
        <v>1852</v>
      </c>
      <c r="D100" s="102" t="s">
        <v>908</v>
      </c>
      <c r="E100" s="99">
        <v>57365</v>
      </c>
      <c r="F100" s="99">
        <v>33431</v>
      </c>
      <c r="G100" s="99">
        <v>16625</v>
      </c>
      <c r="H100" s="99">
        <v>4628</v>
      </c>
      <c r="I100" s="99">
        <v>1156</v>
      </c>
      <c r="J100" s="99">
        <v>593</v>
      </c>
      <c r="K100" s="99">
        <v>0</v>
      </c>
      <c r="L100" s="99">
        <v>10429</v>
      </c>
      <c r="M100" s="99">
        <v>0</v>
      </c>
      <c r="N100" s="99">
        <v>0</v>
      </c>
      <c r="O100" s="99">
        <v>0</v>
      </c>
      <c r="P100" s="99">
        <v>7495</v>
      </c>
      <c r="Q100" s="99">
        <v>1036</v>
      </c>
      <c r="R100" s="99">
        <v>288</v>
      </c>
      <c r="S100" s="99">
        <v>0</v>
      </c>
      <c r="T100" s="99">
        <v>2</v>
      </c>
      <c r="U100" s="99">
        <v>75</v>
      </c>
      <c r="V100" s="99">
        <v>429</v>
      </c>
      <c r="W100" s="99">
        <v>113</v>
      </c>
      <c r="X100" s="99">
        <v>1647</v>
      </c>
      <c r="Y100" s="99">
        <v>112</v>
      </c>
      <c r="Z100" s="99">
        <v>455</v>
      </c>
      <c r="AA100" s="99">
        <v>0</v>
      </c>
      <c r="AB100" s="99">
        <v>1445</v>
      </c>
      <c r="AC100" s="99">
        <v>6</v>
      </c>
      <c r="AD100" s="99">
        <v>4</v>
      </c>
      <c r="AE100" s="99">
        <v>105</v>
      </c>
      <c r="AF100" s="99">
        <v>12</v>
      </c>
      <c r="AG100" s="99">
        <v>407</v>
      </c>
      <c r="AH100" s="99">
        <v>0</v>
      </c>
      <c r="AI100" s="99">
        <v>0</v>
      </c>
      <c r="AJ100" s="99">
        <v>224</v>
      </c>
      <c r="AK100" s="99">
        <v>0</v>
      </c>
      <c r="AL100" s="99">
        <v>235</v>
      </c>
      <c r="AM100" s="99">
        <v>646</v>
      </c>
      <c r="AN100" s="99">
        <v>50</v>
      </c>
      <c r="AO100" s="99">
        <v>204</v>
      </c>
      <c r="AP100" s="99">
        <v>0</v>
      </c>
      <c r="AQ100" s="99">
        <v>0</v>
      </c>
      <c r="AR100" s="99">
        <v>15435</v>
      </c>
      <c r="AS100" s="99">
        <v>103</v>
      </c>
      <c r="AT100" s="99">
        <v>5368</v>
      </c>
      <c r="AU100" s="99">
        <v>0</v>
      </c>
      <c r="AV100" s="99">
        <v>229</v>
      </c>
      <c r="AW100" s="99">
        <v>2039</v>
      </c>
      <c r="AX100" s="99">
        <v>0</v>
      </c>
      <c r="AY100" s="99">
        <v>3</v>
      </c>
      <c r="AZ100" s="99">
        <v>2624</v>
      </c>
      <c r="BA100" s="99">
        <v>4234</v>
      </c>
      <c r="BB100" s="99">
        <v>0</v>
      </c>
      <c r="BC100" s="99">
        <v>783</v>
      </c>
      <c r="BD100" s="99">
        <v>0</v>
      </c>
      <c r="BE100" s="99">
        <v>0</v>
      </c>
      <c r="BF100" s="99">
        <v>53</v>
      </c>
      <c r="BG100" s="99">
        <v>0</v>
      </c>
      <c r="BH100" s="99">
        <v>0</v>
      </c>
      <c r="BI100" s="100" t="s">
        <v>1981</v>
      </c>
      <c r="BJ100" s="100" t="s">
        <v>1981</v>
      </c>
      <c r="BK100" s="100" t="s">
        <v>1981</v>
      </c>
      <c r="BL100" s="100" t="s">
        <v>1981</v>
      </c>
      <c r="BM100" s="100" t="s">
        <v>1981</v>
      </c>
      <c r="BN100" s="100" t="s">
        <v>1981</v>
      </c>
      <c r="BO100" s="100" t="s">
        <v>1981</v>
      </c>
      <c r="BP100" s="100" t="s">
        <v>1981</v>
      </c>
      <c r="BQ100" s="100" t="s">
        <v>1981</v>
      </c>
      <c r="BR100" s="100" t="s">
        <v>1981</v>
      </c>
      <c r="BS100" s="100" t="s">
        <v>1981</v>
      </c>
      <c r="BT100" s="99">
        <v>1003</v>
      </c>
      <c r="BU100" s="99">
        <v>0</v>
      </c>
      <c r="BV100" s="99">
        <v>392</v>
      </c>
      <c r="BW100" s="99">
        <v>590</v>
      </c>
      <c r="BX100" s="99">
        <v>0</v>
      </c>
      <c r="BY100" s="99">
        <v>0</v>
      </c>
      <c r="BZ100" s="99">
        <v>21</v>
      </c>
      <c r="CA100" s="99">
        <v>0</v>
      </c>
      <c r="CB100" s="99">
        <v>0</v>
      </c>
      <c r="CC100" s="99">
        <v>0</v>
      </c>
      <c r="CD100" s="99">
        <v>0</v>
      </c>
      <c r="CE100" s="99">
        <v>0</v>
      </c>
      <c r="CF100" s="99">
        <v>0</v>
      </c>
      <c r="CG100" s="99">
        <v>0</v>
      </c>
      <c r="CH100" s="100" t="s">
        <v>1981</v>
      </c>
      <c r="CI100" s="99">
        <v>0</v>
      </c>
      <c r="CJ100" s="99">
        <v>0</v>
      </c>
      <c r="CK100" s="99">
        <v>0</v>
      </c>
      <c r="CL100" s="99">
        <v>0</v>
      </c>
      <c r="CM100" s="99">
        <v>0</v>
      </c>
      <c r="CN100" s="99">
        <v>0</v>
      </c>
      <c r="CO100" s="99">
        <v>0</v>
      </c>
      <c r="CP100" s="99">
        <v>0</v>
      </c>
      <c r="CQ100" s="99">
        <v>0</v>
      </c>
      <c r="CR100" s="99">
        <v>0</v>
      </c>
      <c r="CS100" s="99">
        <v>0</v>
      </c>
      <c r="CT100" s="100" t="s">
        <v>1981</v>
      </c>
      <c r="CU100" s="101" t="s">
        <v>1981</v>
      </c>
    </row>
    <row r="101" spans="1:99" ht="15.4" customHeight="1">
      <c r="A101" s="114" t="s">
        <v>2376</v>
      </c>
      <c r="B101" s="115" t="s">
        <v>1852</v>
      </c>
      <c r="C101" s="115" t="s">
        <v>1852</v>
      </c>
      <c r="D101" s="102" t="s">
        <v>2377</v>
      </c>
      <c r="E101" s="99">
        <v>50543</v>
      </c>
      <c r="F101" s="99">
        <v>28542</v>
      </c>
      <c r="G101" s="99">
        <v>14340</v>
      </c>
      <c r="H101" s="99">
        <v>4233</v>
      </c>
      <c r="I101" s="99">
        <v>659</v>
      </c>
      <c r="J101" s="99">
        <v>507</v>
      </c>
      <c r="K101" s="99">
        <v>0</v>
      </c>
      <c r="L101" s="99">
        <v>8802</v>
      </c>
      <c r="M101" s="99">
        <v>0</v>
      </c>
      <c r="N101" s="99">
        <v>0</v>
      </c>
      <c r="O101" s="99">
        <v>0</v>
      </c>
      <c r="P101" s="99">
        <v>6490</v>
      </c>
      <c r="Q101" s="99">
        <v>975</v>
      </c>
      <c r="R101" s="99">
        <v>255</v>
      </c>
      <c r="S101" s="99">
        <v>0</v>
      </c>
      <c r="T101" s="99">
        <v>2</v>
      </c>
      <c r="U101" s="99">
        <v>74</v>
      </c>
      <c r="V101" s="99">
        <v>359</v>
      </c>
      <c r="W101" s="99">
        <v>95</v>
      </c>
      <c r="X101" s="99">
        <v>1417</v>
      </c>
      <c r="Y101" s="99">
        <v>110</v>
      </c>
      <c r="Z101" s="99">
        <v>416</v>
      </c>
      <c r="AA101" s="99">
        <v>0</v>
      </c>
      <c r="AB101" s="99">
        <v>1327</v>
      </c>
      <c r="AC101" s="99">
        <v>6</v>
      </c>
      <c r="AD101" s="99">
        <v>3</v>
      </c>
      <c r="AE101" s="99">
        <v>16</v>
      </c>
      <c r="AF101" s="99">
        <v>12</v>
      </c>
      <c r="AG101" s="99">
        <v>398</v>
      </c>
      <c r="AH101" s="99">
        <v>0</v>
      </c>
      <c r="AI101" s="99">
        <v>0</v>
      </c>
      <c r="AJ101" s="99">
        <v>154</v>
      </c>
      <c r="AK101" s="99">
        <v>0</v>
      </c>
      <c r="AL101" s="99">
        <v>198</v>
      </c>
      <c r="AM101" s="99">
        <v>579</v>
      </c>
      <c r="AN101" s="99">
        <v>29</v>
      </c>
      <c r="AO101" s="99">
        <v>66</v>
      </c>
      <c r="AP101" s="99">
        <v>0</v>
      </c>
      <c r="AQ101" s="99">
        <v>0</v>
      </c>
      <c r="AR101" s="99">
        <v>14640</v>
      </c>
      <c r="AS101" s="99">
        <v>89</v>
      </c>
      <c r="AT101" s="99">
        <v>4838</v>
      </c>
      <c r="AU101" s="99">
        <v>0</v>
      </c>
      <c r="AV101" s="99">
        <v>216</v>
      </c>
      <c r="AW101" s="99">
        <v>1989</v>
      </c>
      <c r="AX101" s="99">
        <v>0</v>
      </c>
      <c r="AY101" s="99">
        <v>2</v>
      </c>
      <c r="AZ101" s="99">
        <v>2493</v>
      </c>
      <c r="BA101" s="99">
        <v>4230</v>
      </c>
      <c r="BB101" s="99">
        <v>0</v>
      </c>
      <c r="BC101" s="99">
        <v>731</v>
      </c>
      <c r="BD101" s="99">
        <v>0</v>
      </c>
      <c r="BE101" s="99">
        <v>0</v>
      </c>
      <c r="BF101" s="99">
        <v>50</v>
      </c>
      <c r="BG101" s="99">
        <v>0</v>
      </c>
      <c r="BH101" s="99">
        <v>0</v>
      </c>
      <c r="BI101" s="100" t="s">
        <v>1981</v>
      </c>
      <c r="BJ101" s="100" t="s">
        <v>1981</v>
      </c>
      <c r="BK101" s="100" t="s">
        <v>1981</v>
      </c>
      <c r="BL101" s="100" t="s">
        <v>1981</v>
      </c>
      <c r="BM101" s="100" t="s">
        <v>1981</v>
      </c>
      <c r="BN101" s="100" t="s">
        <v>1981</v>
      </c>
      <c r="BO101" s="100" t="s">
        <v>1981</v>
      </c>
      <c r="BP101" s="100" t="s">
        <v>1981</v>
      </c>
      <c r="BQ101" s="100" t="s">
        <v>1981</v>
      </c>
      <c r="BR101" s="100" t="s">
        <v>1981</v>
      </c>
      <c r="BS101" s="100" t="s">
        <v>1981</v>
      </c>
      <c r="BT101" s="99">
        <v>872</v>
      </c>
      <c r="BU101" s="99">
        <v>0</v>
      </c>
      <c r="BV101" s="99">
        <v>371</v>
      </c>
      <c r="BW101" s="99">
        <v>500</v>
      </c>
      <c r="BX101" s="99">
        <v>0</v>
      </c>
      <c r="BY101" s="99">
        <v>0</v>
      </c>
      <c r="BZ101" s="99">
        <v>1</v>
      </c>
      <c r="CA101" s="99">
        <v>0</v>
      </c>
      <c r="CB101" s="99">
        <v>0</v>
      </c>
      <c r="CC101" s="99">
        <v>0</v>
      </c>
      <c r="CD101" s="99">
        <v>0</v>
      </c>
      <c r="CE101" s="99">
        <v>0</v>
      </c>
      <c r="CF101" s="99">
        <v>0</v>
      </c>
      <c r="CG101" s="99">
        <v>0</v>
      </c>
      <c r="CH101" s="100" t="s">
        <v>1981</v>
      </c>
      <c r="CI101" s="99">
        <v>0</v>
      </c>
      <c r="CJ101" s="99">
        <v>0</v>
      </c>
      <c r="CK101" s="99">
        <v>0</v>
      </c>
      <c r="CL101" s="99">
        <v>0</v>
      </c>
      <c r="CM101" s="99">
        <v>0</v>
      </c>
      <c r="CN101" s="99">
        <v>0</v>
      </c>
      <c r="CO101" s="99">
        <v>0</v>
      </c>
      <c r="CP101" s="99">
        <v>0</v>
      </c>
      <c r="CQ101" s="99">
        <v>0</v>
      </c>
      <c r="CR101" s="99">
        <v>0</v>
      </c>
      <c r="CS101" s="99">
        <v>0</v>
      </c>
      <c r="CT101" s="100" t="s">
        <v>1981</v>
      </c>
      <c r="CU101" s="101" t="s">
        <v>1981</v>
      </c>
    </row>
    <row r="102" spans="1:99" ht="15.4" customHeight="1">
      <c r="A102" s="114" t="s">
        <v>2378</v>
      </c>
      <c r="B102" s="115" t="s">
        <v>1852</v>
      </c>
      <c r="C102" s="115" t="s">
        <v>1852</v>
      </c>
      <c r="D102" s="102" t="s">
        <v>2379</v>
      </c>
      <c r="E102" s="99">
        <v>539</v>
      </c>
      <c r="F102" s="99">
        <v>329</v>
      </c>
      <c r="G102" s="99">
        <v>190</v>
      </c>
      <c r="H102" s="99">
        <v>35</v>
      </c>
      <c r="I102" s="99">
        <v>0</v>
      </c>
      <c r="J102" s="99">
        <v>54</v>
      </c>
      <c r="K102" s="99">
        <v>0</v>
      </c>
      <c r="L102" s="99">
        <v>51</v>
      </c>
      <c r="M102" s="99">
        <v>0</v>
      </c>
      <c r="N102" s="99">
        <v>0</v>
      </c>
      <c r="O102" s="99">
        <v>0</v>
      </c>
      <c r="P102" s="99">
        <v>169</v>
      </c>
      <c r="Q102" s="99">
        <v>55</v>
      </c>
      <c r="R102" s="99">
        <v>6</v>
      </c>
      <c r="S102" s="99">
        <v>0</v>
      </c>
      <c r="T102" s="99">
        <v>0</v>
      </c>
      <c r="U102" s="99">
        <v>1</v>
      </c>
      <c r="V102" s="99">
        <v>3</v>
      </c>
      <c r="W102" s="99">
        <v>2</v>
      </c>
      <c r="X102" s="99">
        <v>26</v>
      </c>
      <c r="Y102" s="99">
        <v>4</v>
      </c>
      <c r="Z102" s="99">
        <v>6</v>
      </c>
      <c r="AA102" s="99">
        <v>0</v>
      </c>
      <c r="AB102" s="99">
        <v>45</v>
      </c>
      <c r="AC102" s="99">
        <v>0</v>
      </c>
      <c r="AD102" s="99">
        <v>0</v>
      </c>
      <c r="AE102" s="99">
        <v>0</v>
      </c>
      <c r="AF102" s="99">
        <v>0</v>
      </c>
      <c r="AG102" s="99">
        <v>13</v>
      </c>
      <c r="AH102" s="99">
        <v>0</v>
      </c>
      <c r="AI102" s="99">
        <v>0</v>
      </c>
      <c r="AJ102" s="99">
        <v>5</v>
      </c>
      <c r="AK102" s="99">
        <v>0</v>
      </c>
      <c r="AL102" s="99">
        <v>1</v>
      </c>
      <c r="AM102" s="99">
        <v>3</v>
      </c>
      <c r="AN102" s="99">
        <v>0</v>
      </c>
      <c r="AO102" s="99">
        <v>0</v>
      </c>
      <c r="AP102" s="99">
        <v>0</v>
      </c>
      <c r="AQ102" s="99">
        <v>0</v>
      </c>
      <c r="AR102" s="99">
        <v>19</v>
      </c>
      <c r="AS102" s="99">
        <v>0</v>
      </c>
      <c r="AT102" s="99">
        <v>0</v>
      </c>
      <c r="AU102" s="99">
        <v>0</v>
      </c>
      <c r="AV102" s="99">
        <v>0</v>
      </c>
      <c r="AW102" s="99">
        <v>11</v>
      </c>
      <c r="AX102" s="99">
        <v>0</v>
      </c>
      <c r="AY102" s="99">
        <v>0</v>
      </c>
      <c r="AZ102" s="99">
        <v>4</v>
      </c>
      <c r="BA102" s="99">
        <v>3</v>
      </c>
      <c r="BB102" s="99">
        <v>0</v>
      </c>
      <c r="BC102" s="99">
        <v>1</v>
      </c>
      <c r="BD102" s="99">
        <v>0</v>
      </c>
      <c r="BE102" s="99">
        <v>0</v>
      </c>
      <c r="BF102" s="99">
        <v>0</v>
      </c>
      <c r="BG102" s="99">
        <v>0</v>
      </c>
      <c r="BH102" s="99">
        <v>0</v>
      </c>
      <c r="BI102" s="100" t="s">
        <v>1981</v>
      </c>
      <c r="BJ102" s="100" t="s">
        <v>1981</v>
      </c>
      <c r="BK102" s="100" t="s">
        <v>1981</v>
      </c>
      <c r="BL102" s="100" t="s">
        <v>1981</v>
      </c>
      <c r="BM102" s="100" t="s">
        <v>1981</v>
      </c>
      <c r="BN102" s="100" t="s">
        <v>1981</v>
      </c>
      <c r="BO102" s="100" t="s">
        <v>1981</v>
      </c>
      <c r="BP102" s="100" t="s">
        <v>1981</v>
      </c>
      <c r="BQ102" s="100" t="s">
        <v>1981</v>
      </c>
      <c r="BR102" s="100" t="s">
        <v>1981</v>
      </c>
      <c r="BS102" s="100" t="s">
        <v>1981</v>
      </c>
      <c r="BT102" s="99">
        <v>22</v>
      </c>
      <c r="BU102" s="99">
        <v>0</v>
      </c>
      <c r="BV102" s="99">
        <v>7</v>
      </c>
      <c r="BW102" s="99">
        <v>15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100" t="s">
        <v>1981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100" t="s">
        <v>1981</v>
      </c>
      <c r="CU102" s="101" t="s">
        <v>1981</v>
      </c>
    </row>
    <row r="103" spans="1:99" ht="15.4" customHeight="1">
      <c r="A103" s="114" t="s">
        <v>2380</v>
      </c>
      <c r="B103" s="115" t="s">
        <v>1852</v>
      </c>
      <c r="C103" s="115" t="s">
        <v>1852</v>
      </c>
      <c r="D103" s="102" t="s">
        <v>2381</v>
      </c>
      <c r="E103" s="99">
        <v>28327</v>
      </c>
      <c r="F103" s="99">
        <v>15997</v>
      </c>
      <c r="G103" s="99">
        <v>7975</v>
      </c>
      <c r="H103" s="99">
        <v>2535</v>
      </c>
      <c r="I103" s="99">
        <v>46</v>
      </c>
      <c r="J103" s="99">
        <v>356</v>
      </c>
      <c r="K103" s="99">
        <v>0</v>
      </c>
      <c r="L103" s="99">
        <v>5084</v>
      </c>
      <c r="M103" s="99">
        <v>0</v>
      </c>
      <c r="N103" s="99">
        <v>0</v>
      </c>
      <c r="O103" s="99">
        <v>0</v>
      </c>
      <c r="P103" s="99">
        <v>3676</v>
      </c>
      <c r="Q103" s="99">
        <v>640</v>
      </c>
      <c r="R103" s="99">
        <v>163</v>
      </c>
      <c r="S103" s="99">
        <v>0</v>
      </c>
      <c r="T103" s="99">
        <v>1</v>
      </c>
      <c r="U103" s="99">
        <v>16</v>
      </c>
      <c r="V103" s="99">
        <v>185</v>
      </c>
      <c r="W103" s="99">
        <v>51</v>
      </c>
      <c r="X103" s="99">
        <v>692</v>
      </c>
      <c r="Y103" s="99">
        <v>29</v>
      </c>
      <c r="Z103" s="99">
        <v>240</v>
      </c>
      <c r="AA103" s="99">
        <v>0</v>
      </c>
      <c r="AB103" s="99">
        <v>817</v>
      </c>
      <c r="AC103" s="99">
        <v>6</v>
      </c>
      <c r="AD103" s="99">
        <v>0</v>
      </c>
      <c r="AE103" s="99">
        <v>2</v>
      </c>
      <c r="AF103" s="99">
        <v>4</v>
      </c>
      <c r="AG103" s="99">
        <v>225</v>
      </c>
      <c r="AH103" s="99">
        <v>0</v>
      </c>
      <c r="AI103" s="99">
        <v>0</v>
      </c>
      <c r="AJ103" s="99">
        <v>100</v>
      </c>
      <c r="AK103" s="99">
        <v>0</v>
      </c>
      <c r="AL103" s="99">
        <v>112</v>
      </c>
      <c r="AM103" s="99">
        <v>352</v>
      </c>
      <c r="AN103" s="99">
        <v>8</v>
      </c>
      <c r="AO103" s="99">
        <v>34</v>
      </c>
      <c r="AP103" s="99">
        <v>0</v>
      </c>
      <c r="AQ103" s="99">
        <v>0</v>
      </c>
      <c r="AR103" s="99">
        <v>7967</v>
      </c>
      <c r="AS103" s="99">
        <v>52</v>
      </c>
      <c r="AT103" s="99">
        <v>3904</v>
      </c>
      <c r="AU103" s="99">
        <v>0</v>
      </c>
      <c r="AV103" s="99">
        <v>133</v>
      </c>
      <c r="AW103" s="99">
        <v>1562</v>
      </c>
      <c r="AX103" s="99">
        <v>0</v>
      </c>
      <c r="AY103" s="99">
        <v>1</v>
      </c>
      <c r="AZ103" s="99">
        <v>1756</v>
      </c>
      <c r="BA103" s="99">
        <v>54</v>
      </c>
      <c r="BB103" s="99">
        <v>0</v>
      </c>
      <c r="BC103" s="99">
        <v>505</v>
      </c>
      <c r="BD103" s="99">
        <v>0</v>
      </c>
      <c r="BE103" s="99">
        <v>0</v>
      </c>
      <c r="BF103" s="99">
        <v>0</v>
      </c>
      <c r="BG103" s="99">
        <v>0</v>
      </c>
      <c r="BH103" s="99">
        <v>0</v>
      </c>
      <c r="BI103" s="100" t="s">
        <v>1981</v>
      </c>
      <c r="BJ103" s="100" t="s">
        <v>1981</v>
      </c>
      <c r="BK103" s="100" t="s">
        <v>1981</v>
      </c>
      <c r="BL103" s="100" t="s">
        <v>1981</v>
      </c>
      <c r="BM103" s="100" t="s">
        <v>1981</v>
      </c>
      <c r="BN103" s="100" t="s">
        <v>1981</v>
      </c>
      <c r="BO103" s="100" t="s">
        <v>1981</v>
      </c>
      <c r="BP103" s="100" t="s">
        <v>1981</v>
      </c>
      <c r="BQ103" s="100" t="s">
        <v>1981</v>
      </c>
      <c r="BR103" s="100" t="s">
        <v>1981</v>
      </c>
      <c r="BS103" s="100" t="s">
        <v>1981</v>
      </c>
      <c r="BT103" s="99">
        <v>687</v>
      </c>
      <c r="BU103" s="99">
        <v>0</v>
      </c>
      <c r="BV103" s="99">
        <v>291</v>
      </c>
      <c r="BW103" s="99">
        <v>395</v>
      </c>
      <c r="BX103" s="99">
        <v>0</v>
      </c>
      <c r="BY103" s="99">
        <v>0</v>
      </c>
      <c r="BZ103" s="99">
        <v>1</v>
      </c>
      <c r="CA103" s="99">
        <v>0</v>
      </c>
      <c r="CB103" s="99">
        <v>0</v>
      </c>
      <c r="CC103" s="99">
        <v>0</v>
      </c>
      <c r="CD103" s="99">
        <v>0</v>
      </c>
      <c r="CE103" s="99">
        <v>0</v>
      </c>
      <c r="CF103" s="99">
        <v>0</v>
      </c>
      <c r="CG103" s="99">
        <v>0</v>
      </c>
      <c r="CH103" s="100" t="s">
        <v>1981</v>
      </c>
      <c r="CI103" s="99">
        <v>0</v>
      </c>
      <c r="CJ103" s="99">
        <v>0</v>
      </c>
      <c r="CK103" s="99">
        <v>0</v>
      </c>
      <c r="CL103" s="99">
        <v>0</v>
      </c>
      <c r="CM103" s="99">
        <v>0</v>
      </c>
      <c r="CN103" s="99">
        <v>0</v>
      </c>
      <c r="CO103" s="99">
        <v>0</v>
      </c>
      <c r="CP103" s="99">
        <v>0</v>
      </c>
      <c r="CQ103" s="99">
        <v>0</v>
      </c>
      <c r="CR103" s="99">
        <v>0</v>
      </c>
      <c r="CS103" s="99">
        <v>0</v>
      </c>
      <c r="CT103" s="100" t="s">
        <v>1981</v>
      </c>
      <c r="CU103" s="101" t="s">
        <v>1981</v>
      </c>
    </row>
    <row r="104" spans="1:99" ht="15.4" customHeight="1">
      <c r="A104" s="114" t="s">
        <v>2382</v>
      </c>
      <c r="B104" s="115" t="s">
        <v>1852</v>
      </c>
      <c r="C104" s="115" t="s">
        <v>1852</v>
      </c>
      <c r="D104" s="102" t="s">
        <v>2383</v>
      </c>
      <c r="E104" s="99">
        <v>10931</v>
      </c>
      <c r="F104" s="99">
        <v>7383</v>
      </c>
      <c r="G104" s="99">
        <v>3993</v>
      </c>
      <c r="H104" s="99">
        <v>765</v>
      </c>
      <c r="I104" s="99">
        <v>15</v>
      </c>
      <c r="J104" s="99">
        <v>57</v>
      </c>
      <c r="K104" s="99">
        <v>0</v>
      </c>
      <c r="L104" s="99">
        <v>2553</v>
      </c>
      <c r="M104" s="99">
        <v>0</v>
      </c>
      <c r="N104" s="99">
        <v>0</v>
      </c>
      <c r="O104" s="99">
        <v>0</v>
      </c>
      <c r="P104" s="99">
        <v>1592</v>
      </c>
      <c r="Q104" s="99">
        <v>203</v>
      </c>
      <c r="R104" s="99">
        <v>67</v>
      </c>
      <c r="S104" s="99">
        <v>0</v>
      </c>
      <c r="T104" s="99">
        <v>0</v>
      </c>
      <c r="U104" s="99">
        <v>7</v>
      </c>
      <c r="V104" s="99">
        <v>89</v>
      </c>
      <c r="W104" s="99">
        <v>20</v>
      </c>
      <c r="X104" s="99">
        <v>363</v>
      </c>
      <c r="Y104" s="99">
        <v>24</v>
      </c>
      <c r="Z104" s="99">
        <v>119</v>
      </c>
      <c r="AA104" s="99">
        <v>0</v>
      </c>
      <c r="AB104" s="99">
        <v>305</v>
      </c>
      <c r="AC104" s="99">
        <v>0</v>
      </c>
      <c r="AD104" s="99">
        <v>0</v>
      </c>
      <c r="AE104" s="99">
        <v>2</v>
      </c>
      <c r="AF104" s="99">
        <v>1</v>
      </c>
      <c r="AG104" s="99">
        <v>146</v>
      </c>
      <c r="AH104" s="99">
        <v>0</v>
      </c>
      <c r="AI104" s="99">
        <v>0</v>
      </c>
      <c r="AJ104" s="99">
        <v>47</v>
      </c>
      <c r="AK104" s="99">
        <v>0</v>
      </c>
      <c r="AL104" s="99">
        <v>46</v>
      </c>
      <c r="AM104" s="99">
        <v>139</v>
      </c>
      <c r="AN104" s="99">
        <v>0</v>
      </c>
      <c r="AO104" s="99">
        <v>13</v>
      </c>
      <c r="AP104" s="99">
        <v>0</v>
      </c>
      <c r="AQ104" s="99">
        <v>0</v>
      </c>
      <c r="AR104" s="99">
        <v>1830</v>
      </c>
      <c r="AS104" s="99">
        <v>0</v>
      </c>
      <c r="AT104" s="99">
        <v>517</v>
      </c>
      <c r="AU104" s="99">
        <v>0</v>
      </c>
      <c r="AV104" s="99">
        <v>13</v>
      </c>
      <c r="AW104" s="99">
        <v>406</v>
      </c>
      <c r="AX104" s="99">
        <v>0</v>
      </c>
      <c r="AY104" s="99">
        <v>1</v>
      </c>
      <c r="AZ104" s="99">
        <v>624</v>
      </c>
      <c r="BA104" s="99">
        <v>24</v>
      </c>
      <c r="BB104" s="99">
        <v>0</v>
      </c>
      <c r="BC104" s="99">
        <v>212</v>
      </c>
      <c r="BD104" s="99">
        <v>0</v>
      </c>
      <c r="BE104" s="99">
        <v>0</v>
      </c>
      <c r="BF104" s="99">
        <v>33</v>
      </c>
      <c r="BG104" s="99">
        <v>0</v>
      </c>
      <c r="BH104" s="99">
        <v>0</v>
      </c>
      <c r="BI104" s="100" t="s">
        <v>1981</v>
      </c>
      <c r="BJ104" s="100" t="s">
        <v>1981</v>
      </c>
      <c r="BK104" s="100" t="s">
        <v>1981</v>
      </c>
      <c r="BL104" s="100" t="s">
        <v>1981</v>
      </c>
      <c r="BM104" s="100" t="s">
        <v>1981</v>
      </c>
      <c r="BN104" s="100" t="s">
        <v>1981</v>
      </c>
      <c r="BO104" s="100" t="s">
        <v>1981</v>
      </c>
      <c r="BP104" s="100" t="s">
        <v>1981</v>
      </c>
      <c r="BQ104" s="100" t="s">
        <v>1981</v>
      </c>
      <c r="BR104" s="100" t="s">
        <v>1981</v>
      </c>
      <c r="BS104" s="100" t="s">
        <v>1981</v>
      </c>
      <c r="BT104" s="99">
        <v>126</v>
      </c>
      <c r="BU104" s="99">
        <v>0</v>
      </c>
      <c r="BV104" s="99">
        <v>48</v>
      </c>
      <c r="BW104" s="99">
        <v>78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100" t="s">
        <v>1981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100" t="s">
        <v>1981</v>
      </c>
      <c r="CU104" s="101" t="s">
        <v>1981</v>
      </c>
    </row>
    <row r="105" spans="1:99" ht="15.4" customHeight="1">
      <c r="A105" s="114" t="s">
        <v>2384</v>
      </c>
      <c r="B105" s="115" t="s">
        <v>1852</v>
      </c>
      <c r="C105" s="115" t="s">
        <v>1852</v>
      </c>
      <c r="D105" s="102" t="s">
        <v>2385</v>
      </c>
      <c r="E105" s="99">
        <v>5262</v>
      </c>
      <c r="F105" s="99">
        <v>3938</v>
      </c>
      <c r="G105" s="99">
        <v>1591</v>
      </c>
      <c r="H105" s="99">
        <v>838</v>
      </c>
      <c r="I105" s="99">
        <v>594</v>
      </c>
      <c r="J105" s="99">
        <v>26</v>
      </c>
      <c r="K105" s="99">
        <v>0</v>
      </c>
      <c r="L105" s="99">
        <v>888</v>
      </c>
      <c r="M105" s="99">
        <v>0</v>
      </c>
      <c r="N105" s="99">
        <v>0</v>
      </c>
      <c r="O105" s="99">
        <v>0</v>
      </c>
      <c r="P105" s="99">
        <v>790</v>
      </c>
      <c r="Q105" s="99">
        <v>33</v>
      </c>
      <c r="R105" s="99">
        <v>6</v>
      </c>
      <c r="S105" s="99">
        <v>0</v>
      </c>
      <c r="T105" s="99">
        <v>0</v>
      </c>
      <c r="U105" s="99">
        <v>48</v>
      </c>
      <c r="V105" s="99">
        <v>80</v>
      </c>
      <c r="W105" s="99">
        <v>13</v>
      </c>
      <c r="X105" s="99">
        <v>306</v>
      </c>
      <c r="Y105" s="99">
        <v>51</v>
      </c>
      <c r="Z105" s="99">
        <v>7</v>
      </c>
      <c r="AA105" s="99">
        <v>0</v>
      </c>
      <c r="AB105" s="99">
        <v>106</v>
      </c>
      <c r="AC105" s="99">
        <v>0</v>
      </c>
      <c r="AD105" s="99">
        <v>0</v>
      </c>
      <c r="AE105" s="99">
        <v>11</v>
      </c>
      <c r="AF105" s="99">
        <v>2</v>
      </c>
      <c r="AG105" s="99">
        <v>1</v>
      </c>
      <c r="AH105" s="99">
        <v>0</v>
      </c>
      <c r="AI105" s="99">
        <v>0</v>
      </c>
      <c r="AJ105" s="99">
        <v>0</v>
      </c>
      <c r="AK105" s="99">
        <v>0</v>
      </c>
      <c r="AL105" s="99">
        <v>34</v>
      </c>
      <c r="AM105" s="99">
        <v>67</v>
      </c>
      <c r="AN105" s="99">
        <v>5</v>
      </c>
      <c r="AO105" s="99">
        <v>19</v>
      </c>
      <c r="AP105" s="99">
        <v>0</v>
      </c>
      <c r="AQ105" s="99">
        <v>0</v>
      </c>
      <c r="AR105" s="99">
        <v>521</v>
      </c>
      <c r="AS105" s="99">
        <v>30</v>
      </c>
      <c r="AT105" s="99">
        <v>308</v>
      </c>
      <c r="AU105" s="99">
        <v>0</v>
      </c>
      <c r="AV105" s="99">
        <v>54</v>
      </c>
      <c r="AW105" s="99">
        <v>9</v>
      </c>
      <c r="AX105" s="99">
        <v>0</v>
      </c>
      <c r="AY105" s="99">
        <v>0</v>
      </c>
      <c r="AZ105" s="99">
        <v>108</v>
      </c>
      <c r="BA105" s="99">
        <v>0</v>
      </c>
      <c r="BB105" s="99">
        <v>0</v>
      </c>
      <c r="BC105" s="99">
        <v>12</v>
      </c>
      <c r="BD105" s="99">
        <v>0</v>
      </c>
      <c r="BE105" s="99">
        <v>0</v>
      </c>
      <c r="BF105" s="99">
        <v>0</v>
      </c>
      <c r="BG105" s="99">
        <v>0</v>
      </c>
      <c r="BH105" s="99">
        <v>0</v>
      </c>
      <c r="BI105" s="100" t="s">
        <v>1981</v>
      </c>
      <c r="BJ105" s="100" t="s">
        <v>1981</v>
      </c>
      <c r="BK105" s="100" t="s">
        <v>1981</v>
      </c>
      <c r="BL105" s="100" t="s">
        <v>1981</v>
      </c>
      <c r="BM105" s="100" t="s">
        <v>1981</v>
      </c>
      <c r="BN105" s="100" t="s">
        <v>1981</v>
      </c>
      <c r="BO105" s="100" t="s">
        <v>1981</v>
      </c>
      <c r="BP105" s="100" t="s">
        <v>1981</v>
      </c>
      <c r="BQ105" s="100" t="s">
        <v>1981</v>
      </c>
      <c r="BR105" s="100" t="s">
        <v>1981</v>
      </c>
      <c r="BS105" s="100" t="s">
        <v>1981</v>
      </c>
      <c r="BT105" s="99">
        <v>14</v>
      </c>
      <c r="BU105" s="99">
        <v>0</v>
      </c>
      <c r="BV105" s="99">
        <v>8</v>
      </c>
      <c r="BW105" s="99">
        <v>5</v>
      </c>
      <c r="BX105" s="99">
        <v>0</v>
      </c>
      <c r="BY105" s="99">
        <v>0</v>
      </c>
      <c r="BZ105" s="99">
        <v>0</v>
      </c>
      <c r="CA105" s="99">
        <v>0</v>
      </c>
      <c r="CB105" s="99">
        <v>0</v>
      </c>
      <c r="CC105" s="99">
        <v>0</v>
      </c>
      <c r="CD105" s="99">
        <v>0</v>
      </c>
      <c r="CE105" s="99">
        <v>0</v>
      </c>
      <c r="CF105" s="99">
        <v>0</v>
      </c>
      <c r="CG105" s="99">
        <v>0</v>
      </c>
      <c r="CH105" s="100" t="s">
        <v>1981</v>
      </c>
      <c r="CI105" s="99">
        <v>0</v>
      </c>
      <c r="CJ105" s="99">
        <v>0</v>
      </c>
      <c r="CK105" s="99">
        <v>0</v>
      </c>
      <c r="CL105" s="99">
        <v>0</v>
      </c>
      <c r="CM105" s="99">
        <v>0</v>
      </c>
      <c r="CN105" s="99">
        <v>0</v>
      </c>
      <c r="CO105" s="99">
        <v>0</v>
      </c>
      <c r="CP105" s="99">
        <v>0</v>
      </c>
      <c r="CQ105" s="99">
        <v>0</v>
      </c>
      <c r="CR105" s="99">
        <v>0</v>
      </c>
      <c r="CS105" s="99">
        <v>0</v>
      </c>
      <c r="CT105" s="100" t="s">
        <v>1981</v>
      </c>
      <c r="CU105" s="101" t="s">
        <v>1981</v>
      </c>
    </row>
    <row r="106" spans="1:99" ht="15.4" customHeight="1">
      <c r="A106" s="114" t="s">
        <v>2386</v>
      </c>
      <c r="B106" s="115" t="s">
        <v>1852</v>
      </c>
      <c r="C106" s="115" t="s">
        <v>1852</v>
      </c>
      <c r="D106" s="102" t="s">
        <v>2387</v>
      </c>
      <c r="E106" s="99">
        <v>5484</v>
      </c>
      <c r="F106" s="99">
        <v>895</v>
      </c>
      <c r="G106" s="99">
        <v>592</v>
      </c>
      <c r="H106" s="99">
        <v>60</v>
      </c>
      <c r="I106" s="99">
        <v>3</v>
      </c>
      <c r="J106" s="99">
        <v>14</v>
      </c>
      <c r="K106" s="99">
        <v>0</v>
      </c>
      <c r="L106" s="99">
        <v>225</v>
      </c>
      <c r="M106" s="99">
        <v>0</v>
      </c>
      <c r="N106" s="99">
        <v>0</v>
      </c>
      <c r="O106" s="99">
        <v>0</v>
      </c>
      <c r="P106" s="99">
        <v>262</v>
      </c>
      <c r="Q106" s="99">
        <v>45</v>
      </c>
      <c r="R106" s="99">
        <v>13</v>
      </c>
      <c r="S106" s="99">
        <v>0</v>
      </c>
      <c r="T106" s="99">
        <v>0</v>
      </c>
      <c r="U106" s="99">
        <v>2</v>
      </c>
      <c r="V106" s="99">
        <v>2</v>
      </c>
      <c r="W106" s="99">
        <v>9</v>
      </c>
      <c r="X106" s="99">
        <v>30</v>
      </c>
      <c r="Y106" s="99">
        <v>2</v>
      </c>
      <c r="Z106" s="99">
        <v>45</v>
      </c>
      <c r="AA106" s="99">
        <v>0</v>
      </c>
      <c r="AB106" s="99">
        <v>54</v>
      </c>
      <c r="AC106" s="99">
        <v>0</v>
      </c>
      <c r="AD106" s="99">
        <v>3</v>
      </c>
      <c r="AE106" s="99">
        <v>1</v>
      </c>
      <c r="AF106" s="99">
        <v>5</v>
      </c>
      <c r="AG106" s="99">
        <v>13</v>
      </c>
      <c r="AH106" s="99">
        <v>0</v>
      </c>
      <c r="AI106" s="99">
        <v>0</v>
      </c>
      <c r="AJ106" s="99">
        <v>2</v>
      </c>
      <c r="AK106" s="99">
        <v>0</v>
      </c>
      <c r="AL106" s="99">
        <v>5</v>
      </c>
      <c r="AM106" s="99">
        <v>18</v>
      </c>
      <c r="AN106" s="99">
        <v>15</v>
      </c>
      <c r="AO106" s="99">
        <v>0</v>
      </c>
      <c r="AP106" s="99">
        <v>0</v>
      </c>
      <c r="AQ106" s="99">
        <v>0</v>
      </c>
      <c r="AR106" s="99">
        <v>4303</v>
      </c>
      <c r="AS106" s="99">
        <v>7</v>
      </c>
      <c r="AT106" s="99">
        <v>108</v>
      </c>
      <c r="AU106" s="99">
        <v>0</v>
      </c>
      <c r="AV106" s="99">
        <v>16</v>
      </c>
      <c r="AW106" s="99">
        <v>1</v>
      </c>
      <c r="AX106" s="99">
        <v>0</v>
      </c>
      <c r="AY106" s="99">
        <v>0</v>
      </c>
      <c r="AZ106" s="99">
        <v>1</v>
      </c>
      <c r="BA106" s="99">
        <v>4150</v>
      </c>
      <c r="BB106" s="99">
        <v>0</v>
      </c>
      <c r="BC106" s="99">
        <v>1</v>
      </c>
      <c r="BD106" s="99">
        <v>0</v>
      </c>
      <c r="BE106" s="99">
        <v>0</v>
      </c>
      <c r="BF106" s="99">
        <v>17</v>
      </c>
      <c r="BG106" s="99">
        <v>0</v>
      </c>
      <c r="BH106" s="99">
        <v>0</v>
      </c>
      <c r="BI106" s="100" t="s">
        <v>1981</v>
      </c>
      <c r="BJ106" s="100" t="s">
        <v>1981</v>
      </c>
      <c r="BK106" s="100" t="s">
        <v>1981</v>
      </c>
      <c r="BL106" s="100" t="s">
        <v>1981</v>
      </c>
      <c r="BM106" s="100" t="s">
        <v>1981</v>
      </c>
      <c r="BN106" s="100" t="s">
        <v>1981</v>
      </c>
      <c r="BO106" s="100" t="s">
        <v>1981</v>
      </c>
      <c r="BP106" s="100" t="s">
        <v>1981</v>
      </c>
      <c r="BQ106" s="100" t="s">
        <v>1981</v>
      </c>
      <c r="BR106" s="100" t="s">
        <v>1981</v>
      </c>
      <c r="BS106" s="100" t="s">
        <v>1981</v>
      </c>
      <c r="BT106" s="99">
        <v>24</v>
      </c>
      <c r="BU106" s="99">
        <v>0</v>
      </c>
      <c r="BV106" s="99">
        <v>17</v>
      </c>
      <c r="BW106" s="99">
        <v>7</v>
      </c>
      <c r="BX106" s="99">
        <v>0</v>
      </c>
      <c r="BY106" s="99">
        <v>0</v>
      </c>
      <c r="BZ106" s="99">
        <v>0</v>
      </c>
      <c r="CA106" s="99">
        <v>0</v>
      </c>
      <c r="CB106" s="99">
        <v>0</v>
      </c>
      <c r="CC106" s="99">
        <v>0</v>
      </c>
      <c r="CD106" s="99">
        <v>0</v>
      </c>
      <c r="CE106" s="99">
        <v>0</v>
      </c>
      <c r="CF106" s="99">
        <v>0</v>
      </c>
      <c r="CG106" s="99">
        <v>0</v>
      </c>
      <c r="CH106" s="100" t="s">
        <v>1981</v>
      </c>
      <c r="CI106" s="99">
        <v>0</v>
      </c>
      <c r="CJ106" s="99">
        <v>0</v>
      </c>
      <c r="CK106" s="99">
        <v>0</v>
      </c>
      <c r="CL106" s="99">
        <v>0</v>
      </c>
      <c r="CM106" s="99">
        <v>0</v>
      </c>
      <c r="CN106" s="99">
        <v>0</v>
      </c>
      <c r="CO106" s="99">
        <v>0</v>
      </c>
      <c r="CP106" s="99">
        <v>0</v>
      </c>
      <c r="CQ106" s="99">
        <v>0</v>
      </c>
      <c r="CR106" s="99">
        <v>0</v>
      </c>
      <c r="CS106" s="99">
        <v>0</v>
      </c>
      <c r="CT106" s="100" t="s">
        <v>1981</v>
      </c>
      <c r="CU106" s="101" t="s">
        <v>1981</v>
      </c>
    </row>
    <row r="107" spans="1:99" ht="15.4" customHeight="1">
      <c r="A107" s="114" t="s">
        <v>2388</v>
      </c>
      <c r="B107" s="115" t="s">
        <v>1852</v>
      </c>
      <c r="C107" s="115" t="s">
        <v>1852</v>
      </c>
      <c r="D107" s="102" t="s">
        <v>2389</v>
      </c>
      <c r="E107" s="99">
        <v>5483</v>
      </c>
      <c r="F107" s="99">
        <v>4281</v>
      </c>
      <c r="G107" s="99">
        <v>1939</v>
      </c>
      <c r="H107" s="99">
        <v>320</v>
      </c>
      <c r="I107" s="99">
        <v>475</v>
      </c>
      <c r="J107" s="99">
        <v>54</v>
      </c>
      <c r="K107" s="99">
        <v>0</v>
      </c>
      <c r="L107" s="99">
        <v>1492</v>
      </c>
      <c r="M107" s="99">
        <v>0</v>
      </c>
      <c r="N107" s="99">
        <v>0</v>
      </c>
      <c r="O107" s="99">
        <v>0</v>
      </c>
      <c r="P107" s="99">
        <v>611</v>
      </c>
      <c r="Q107" s="99">
        <v>47</v>
      </c>
      <c r="R107" s="99">
        <v>28</v>
      </c>
      <c r="S107" s="99">
        <v>0</v>
      </c>
      <c r="T107" s="99">
        <v>0</v>
      </c>
      <c r="U107" s="99">
        <v>0</v>
      </c>
      <c r="V107" s="99">
        <v>62</v>
      </c>
      <c r="W107" s="99">
        <v>13</v>
      </c>
      <c r="X107" s="99">
        <v>215</v>
      </c>
      <c r="Y107" s="99">
        <v>0</v>
      </c>
      <c r="Z107" s="99">
        <v>23</v>
      </c>
      <c r="AA107" s="99">
        <v>0</v>
      </c>
      <c r="AB107" s="99">
        <v>63</v>
      </c>
      <c r="AC107" s="99">
        <v>0</v>
      </c>
      <c r="AD107" s="99">
        <v>0</v>
      </c>
      <c r="AE107" s="99">
        <v>40</v>
      </c>
      <c r="AF107" s="99">
        <v>0</v>
      </c>
      <c r="AG107" s="99">
        <v>8</v>
      </c>
      <c r="AH107" s="99">
        <v>0</v>
      </c>
      <c r="AI107" s="99">
        <v>0</v>
      </c>
      <c r="AJ107" s="99">
        <v>7</v>
      </c>
      <c r="AK107" s="99">
        <v>0</v>
      </c>
      <c r="AL107" s="99">
        <v>33</v>
      </c>
      <c r="AM107" s="99">
        <v>54</v>
      </c>
      <c r="AN107" s="99">
        <v>16</v>
      </c>
      <c r="AO107" s="99">
        <v>1</v>
      </c>
      <c r="AP107" s="99">
        <v>0</v>
      </c>
      <c r="AQ107" s="99">
        <v>0</v>
      </c>
      <c r="AR107" s="99">
        <v>539</v>
      </c>
      <c r="AS107" s="99">
        <v>0</v>
      </c>
      <c r="AT107" s="99">
        <v>332</v>
      </c>
      <c r="AU107" s="99">
        <v>0</v>
      </c>
      <c r="AV107" s="99">
        <v>0</v>
      </c>
      <c r="AW107" s="99">
        <v>42</v>
      </c>
      <c r="AX107" s="99">
        <v>0</v>
      </c>
      <c r="AY107" s="99">
        <v>0</v>
      </c>
      <c r="AZ107" s="99">
        <v>111</v>
      </c>
      <c r="BA107" s="99">
        <v>1</v>
      </c>
      <c r="BB107" s="99">
        <v>0</v>
      </c>
      <c r="BC107" s="99">
        <v>51</v>
      </c>
      <c r="BD107" s="99">
        <v>0</v>
      </c>
      <c r="BE107" s="99">
        <v>0</v>
      </c>
      <c r="BF107" s="99">
        <v>3</v>
      </c>
      <c r="BG107" s="99">
        <v>0</v>
      </c>
      <c r="BH107" s="99">
        <v>0</v>
      </c>
      <c r="BI107" s="100" t="s">
        <v>1981</v>
      </c>
      <c r="BJ107" s="100" t="s">
        <v>1981</v>
      </c>
      <c r="BK107" s="100" t="s">
        <v>1981</v>
      </c>
      <c r="BL107" s="100" t="s">
        <v>1981</v>
      </c>
      <c r="BM107" s="100" t="s">
        <v>1981</v>
      </c>
      <c r="BN107" s="100" t="s">
        <v>1981</v>
      </c>
      <c r="BO107" s="100" t="s">
        <v>1981</v>
      </c>
      <c r="BP107" s="100" t="s">
        <v>1981</v>
      </c>
      <c r="BQ107" s="100" t="s">
        <v>1981</v>
      </c>
      <c r="BR107" s="100" t="s">
        <v>1981</v>
      </c>
      <c r="BS107" s="100" t="s">
        <v>1981</v>
      </c>
      <c r="BT107" s="99">
        <v>53</v>
      </c>
      <c r="BU107" s="99">
        <v>0</v>
      </c>
      <c r="BV107" s="99">
        <v>16</v>
      </c>
      <c r="BW107" s="99">
        <v>27</v>
      </c>
      <c r="BX107" s="99">
        <v>0</v>
      </c>
      <c r="BY107" s="99">
        <v>0</v>
      </c>
      <c r="BZ107" s="99">
        <v>10</v>
      </c>
      <c r="CA107" s="99">
        <v>0</v>
      </c>
      <c r="CB107" s="99">
        <v>0</v>
      </c>
      <c r="CC107" s="99">
        <v>0</v>
      </c>
      <c r="CD107" s="99">
        <v>0</v>
      </c>
      <c r="CE107" s="99">
        <v>0</v>
      </c>
      <c r="CF107" s="99">
        <v>0</v>
      </c>
      <c r="CG107" s="99">
        <v>0</v>
      </c>
      <c r="CH107" s="100" t="s">
        <v>1981</v>
      </c>
      <c r="CI107" s="99">
        <v>0</v>
      </c>
      <c r="CJ107" s="99">
        <v>0</v>
      </c>
      <c r="CK107" s="99">
        <v>0</v>
      </c>
      <c r="CL107" s="99">
        <v>0</v>
      </c>
      <c r="CM107" s="99">
        <v>0</v>
      </c>
      <c r="CN107" s="99">
        <v>0</v>
      </c>
      <c r="CO107" s="99">
        <v>0</v>
      </c>
      <c r="CP107" s="99">
        <v>0</v>
      </c>
      <c r="CQ107" s="99">
        <v>0</v>
      </c>
      <c r="CR107" s="99">
        <v>0</v>
      </c>
      <c r="CS107" s="99">
        <v>0</v>
      </c>
      <c r="CT107" s="100" t="s">
        <v>1981</v>
      </c>
      <c r="CU107" s="101" t="s">
        <v>1981</v>
      </c>
    </row>
    <row r="108" spans="1:99" ht="15.4" customHeight="1">
      <c r="A108" s="114" t="s">
        <v>2390</v>
      </c>
      <c r="B108" s="115" t="s">
        <v>1852</v>
      </c>
      <c r="C108" s="115" t="s">
        <v>1852</v>
      </c>
      <c r="D108" s="102" t="s">
        <v>2391</v>
      </c>
      <c r="E108" s="99">
        <v>248</v>
      </c>
      <c r="F108" s="99">
        <v>109</v>
      </c>
      <c r="G108" s="99">
        <v>19</v>
      </c>
      <c r="H108" s="99">
        <v>37</v>
      </c>
      <c r="I108" s="99">
        <v>0</v>
      </c>
      <c r="J108" s="99">
        <v>25</v>
      </c>
      <c r="K108" s="99">
        <v>0</v>
      </c>
      <c r="L108" s="99">
        <v>28</v>
      </c>
      <c r="M108" s="99">
        <v>0</v>
      </c>
      <c r="N108" s="99">
        <v>0</v>
      </c>
      <c r="O108" s="99">
        <v>0</v>
      </c>
      <c r="P108" s="99">
        <v>37</v>
      </c>
      <c r="Q108" s="99">
        <v>2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1</v>
      </c>
      <c r="X108" s="99">
        <v>3</v>
      </c>
      <c r="Y108" s="99">
        <v>0</v>
      </c>
      <c r="Z108" s="99">
        <v>2</v>
      </c>
      <c r="AA108" s="99">
        <v>0</v>
      </c>
      <c r="AB108" s="99">
        <v>2</v>
      </c>
      <c r="AC108" s="99">
        <v>0</v>
      </c>
      <c r="AD108" s="99">
        <v>0</v>
      </c>
      <c r="AE108" s="99">
        <v>23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3</v>
      </c>
      <c r="AN108" s="99">
        <v>0</v>
      </c>
      <c r="AO108" s="99">
        <v>1</v>
      </c>
      <c r="AP108" s="99">
        <v>0</v>
      </c>
      <c r="AQ108" s="99">
        <v>0</v>
      </c>
      <c r="AR108" s="99">
        <v>102</v>
      </c>
      <c r="AS108" s="99">
        <v>0</v>
      </c>
      <c r="AT108" s="99">
        <v>72</v>
      </c>
      <c r="AU108" s="99">
        <v>0</v>
      </c>
      <c r="AV108" s="99">
        <v>0</v>
      </c>
      <c r="AW108" s="99">
        <v>2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28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100" t="s">
        <v>1981</v>
      </c>
      <c r="BJ108" s="100" t="s">
        <v>1981</v>
      </c>
      <c r="BK108" s="100" t="s">
        <v>1981</v>
      </c>
      <c r="BL108" s="100" t="s">
        <v>1981</v>
      </c>
      <c r="BM108" s="100" t="s">
        <v>1981</v>
      </c>
      <c r="BN108" s="100" t="s">
        <v>1981</v>
      </c>
      <c r="BO108" s="100" t="s">
        <v>1981</v>
      </c>
      <c r="BP108" s="100" t="s">
        <v>1981</v>
      </c>
      <c r="BQ108" s="100" t="s">
        <v>1981</v>
      </c>
      <c r="BR108" s="100" t="s">
        <v>1981</v>
      </c>
      <c r="BS108" s="100" t="s">
        <v>1981</v>
      </c>
      <c r="BT108" s="99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100" t="s">
        <v>1981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100" t="s">
        <v>1981</v>
      </c>
      <c r="CU108" s="101" t="s">
        <v>1981</v>
      </c>
    </row>
    <row r="109" spans="1:99" ht="15.4" customHeight="1">
      <c r="A109" s="114" t="s">
        <v>2392</v>
      </c>
      <c r="B109" s="115" t="s">
        <v>1852</v>
      </c>
      <c r="C109" s="115" t="s">
        <v>1852</v>
      </c>
      <c r="D109" s="102" t="s">
        <v>2393</v>
      </c>
      <c r="E109" s="99">
        <v>5108</v>
      </c>
      <c r="F109" s="99">
        <v>4088</v>
      </c>
      <c r="G109" s="99">
        <v>1869</v>
      </c>
      <c r="H109" s="99">
        <v>277</v>
      </c>
      <c r="I109" s="99">
        <v>475</v>
      </c>
      <c r="J109" s="99">
        <v>28</v>
      </c>
      <c r="K109" s="99">
        <v>0</v>
      </c>
      <c r="L109" s="99">
        <v>1438</v>
      </c>
      <c r="M109" s="99">
        <v>0</v>
      </c>
      <c r="N109" s="99">
        <v>0</v>
      </c>
      <c r="O109" s="99">
        <v>0</v>
      </c>
      <c r="P109" s="99">
        <v>570</v>
      </c>
      <c r="Q109" s="99">
        <v>45</v>
      </c>
      <c r="R109" s="99">
        <v>28</v>
      </c>
      <c r="S109" s="99">
        <v>0</v>
      </c>
      <c r="T109" s="99">
        <v>0</v>
      </c>
      <c r="U109" s="99">
        <v>0</v>
      </c>
      <c r="V109" s="99">
        <v>62</v>
      </c>
      <c r="W109" s="99">
        <v>12</v>
      </c>
      <c r="X109" s="99">
        <v>211</v>
      </c>
      <c r="Y109" s="99">
        <v>0</v>
      </c>
      <c r="Z109" s="99">
        <v>20</v>
      </c>
      <c r="AA109" s="99">
        <v>0</v>
      </c>
      <c r="AB109" s="99">
        <v>61</v>
      </c>
      <c r="AC109" s="99">
        <v>0</v>
      </c>
      <c r="AD109" s="99">
        <v>0</v>
      </c>
      <c r="AE109" s="99">
        <v>18</v>
      </c>
      <c r="AF109" s="99">
        <v>0</v>
      </c>
      <c r="AG109" s="99">
        <v>8</v>
      </c>
      <c r="AH109" s="99">
        <v>0</v>
      </c>
      <c r="AI109" s="99">
        <v>0</v>
      </c>
      <c r="AJ109" s="99">
        <v>7</v>
      </c>
      <c r="AK109" s="99">
        <v>0</v>
      </c>
      <c r="AL109" s="99">
        <v>32</v>
      </c>
      <c r="AM109" s="99">
        <v>49</v>
      </c>
      <c r="AN109" s="99">
        <v>16</v>
      </c>
      <c r="AO109" s="99">
        <v>1</v>
      </c>
      <c r="AP109" s="99">
        <v>0</v>
      </c>
      <c r="AQ109" s="99">
        <v>0</v>
      </c>
      <c r="AR109" s="99">
        <v>398</v>
      </c>
      <c r="AS109" s="99">
        <v>0</v>
      </c>
      <c r="AT109" s="99">
        <v>225</v>
      </c>
      <c r="AU109" s="99">
        <v>0</v>
      </c>
      <c r="AV109" s="99">
        <v>0</v>
      </c>
      <c r="AW109" s="99">
        <v>40</v>
      </c>
      <c r="AX109" s="99">
        <v>0</v>
      </c>
      <c r="AY109" s="99">
        <v>0</v>
      </c>
      <c r="AZ109" s="99">
        <v>111</v>
      </c>
      <c r="BA109" s="99">
        <v>0</v>
      </c>
      <c r="BB109" s="99">
        <v>0</v>
      </c>
      <c r="BC109" s="99">
        <v>22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100" t="s">
        <v>1981</v>
      </c>
      <c r="BJ109" s="100" t="s">
        <v>1981</v>
      </c>
      <c r="BK109" s="100" t="s">
        <v>1981</v>
      </c>
      <c r="BL109" s="100" t="s">
        <v>1981</v>
      </c>
      <c r="BM109" s="100" t="s">
        <v>1981</v>
      </c>
      <c r="BN109" s="100" t="s">
        <v>1981</v>
      </c>
      <c r="BO109" s="100" t="s">
        <v>1981</v>
      </c>
      <c r="BP109" s="100" t="s">
        <v>1981</v>
      </c>
      <c r="BQ109" s="100" t="s">
        <v>1981</v>
      </c>
      <c r="BR109" s="100" t="s">
        <v>1981</v>
      </c>
      <c r="BS109" s="100" t="s">
        <v>1981</v>
      </c>
      <c r="BT109" s="99">
        <v>53</v>
      </c>
      <c r="BU109" s="99">
        <v>0</v>
      </c>
      <c r="BV109" s="99">
        <v>16</v>
      </c>
      <c r="BW109" s="99">
        <v>27</v>
      </c>
      <c r="BX109" s="99">
        <v>0</v>
      </c>
      <c r="BY109" s="99">
        <v>0</v>
      </c>
      <c r="BZ109" s="99">
        <v>10</v>
      </c>
      <c r="CA109" s="99">
        <v>0</v>
      </c>
      <c r="CB109" s="99">
        <v>0</v>
      </c>
      <c r="CC109" s="99">
        <v>0</v>
      </c>
      <c r="CD109" s="99">
        <v>0</v>
      </c>
      <c r="CE109" s="99">
        <v>0</v>
      </c>
      <c r="CF109" s="99">
        <v>0</v>
      </c>
      <c r="CG109" s="99">
        <v>0</v>
      </c>
      <c r="CH109" s="100" t="s">
        <v>1981</v>
      </c>
      <c r="CI109" s="99">
        <v>0</v>
      </c>
      <c r="CJ109" s="99">
        <v>0</v>
      </c>
      <c r="CK109" s="99">
        <v>0</v>
      </c>
      <c r="CL109" s="99">
        <v>0</v>
      </c>
      <c r="CM109" s="99">
        <v>0</v>
      </c>
      <c r="CN109" s="99">
        <v>0</v>
      </c>
      <c r="CO109" s="99">
        <v>0</v>
      </c>
      <c r="CP109" s="99">
        <v>0</v>
      </c>
      <c r="CQ109" s="99">
        <v>0</v>
      </c>
      <c r="CR109" s="99">
        <v>0</v>
      </c>
      <c r="CS109" s="99">
        <v>0</v>
      </c>
      <c r="CT109" s="100" t="s">
        <v>1981</v>
      </c>
      <c r="CU109" s="101" t="s">
        <v>1981</v>
      </c>
    </row>
    <row r="110" spans="1:99" ht="15.4" customHeight="1">
      <c r="A110" s="114" t="s">
        <v>2394</v>
      </c>
      <c r="B110" s="115" t="s">
        <v>1852</v>
      </c>
      <c r="C110" s="115" t="s">
        <v>1852</v>
      </c>
      <c r="D110" s="102" t="s">
        <v>2395</v>
      </c>
      <c r="E110" s="99">
        <v>127</v>
      </c>
      <c r="F110" s="99">
        <v>84</v>
      </c>
      <c r="G110" s="99">
        <v>50</v>
      </c>
      <c r="H110" s="99">
        <v>6</v>
      </c>
      <c r="I110" s="99">
        <v>0</v>
      </c>
      <c r="J110" s="99">
        <v>2</v>
      </c>
      <c r="K110" s="99">
        <v>0</v>
      </c>
      <c r="L110" s="99">
        <v>26</v>
      </c>
      <c r="M110" s="99">
        <v>0</v>
      </c>
      <c r="N110" s="99">
        <v>0</v>
      </c>
      <c r="O110" s="99">
        <v>0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1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1</v>
      </c>
      <c r="AM110" s="99">
        <v>2</v>
      </c>
      <c r="AN110" s="99">
        <v>0</v>
      </c>
      <c r="AO110" s="99">
        <v>0</v>
      </c>
      <c r="AP110" s="99">
        <v>0</v>
      </c>
      <c r="AQ110" s="99">
        <v>0</v>
      </c>
      <c r="AR110" s="99">
        <v>39</v>
      </c>
      <c r="AS110" s="99">
        <v>0</v>
      </c>
      <c r="AT110" s="99">
        <v>35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1</v>
      </c>
      <c r="BB110" s="99">
        <v>0</v>
      </c>
      <c r="BC110" s="99">
        <v>0</v>
      </c>
      <c r="BD110" s="99">
        <v>0</v>
      </c>
      <c r="BE110" s="99">
        <v>0</v>
      </c>
      <c r="BF110" s="99">
        <v>3</v>
      </c>
      <c r="BG110" s="99">
        <v>0</v>
      </c>
      <c r="BH110" s="99">
        <v>0</v>
      </c>
      <c r="BI110" s="100" t="s">
        <v>1981</v>
      </c>
      <c r="BJ110" s="100" t="s">
        <v>1981</v>
      </c>
      <c r="BK110" s="100" t="s">
        <v>1981</v>
      </c>
      <c r="BL110" s="100" t="s">
        <v>1981</v>
      </c>
      <c r="BM110" s="100" t="s">
        <v>1981</v>
      </c>
      <c r="BN110" s="100" t="s">
        <v>1981</v>
      </c>
      <c r="BO110" s="100" t="s">
        <v>1981</v>
      </c>
      <c r="BP110" s="100" t="s">
        <v>1981</v>
      </c>
      <c r="BQ110" s="100" t="s">
        <v>1981</v>
      </c>
      <c r="BR110" s="100" t="s">
        <v>1981</v>
      </c>
      <c r="BS110" s="100" t="s">
        <v>1981</v>
      </c>
      <c r="BT110" s="99">
        <v>0</v>
      </c>
      <c r="BU110" s="99">
        <v>0</v>
      </c>
      <c r="BV110" s="99">
        <v>0</v>
      </c>
      <c r="BW110" s="99">
        <v>0</v>
      </c>
      <c r="BX110" s="99">
        <v>0</v>
      </c>
      <c r="BY110" s="99">
        <v>0</v>
      </c>
      <c r="BZ110" s="99">
        <v>0</v>
      </c>
      <c r="CA110" s="99">
        <v>0</v>
      </c>
      <c r="CB110" s="99">
        <v>0</v>
      </c>
      <c r="CC110" s="99">
        <v>0</v>
      </c>
      <c r="CD110" s="99">
        <v>0</v>
      </c>
      <c r="CE110" s="99">
        <v>0</v>
      </c>
      <c r="CF110" s="99">
        <v>0</v>
      </c>
      <c r="CG110" s="99">
        <v>0</v>
      </c>
      <c r="CH110" s="100" t="s">
        <v>1981</v>
      </c>
      <c r="CI110" s="99">
        <v>0</v>
      </c>
      <c r="CJ110" s="99">
        <v>0</v>
      </c>
      <c r="CK110" s="99">
        <v>0</v>
      </c>
      <c r="CL110" s="99">
        <v>0</v>
      </c>
      <c r="CM110" s="99">
        <v>0</v>
      </c>
      <c r="CN110" s="99">
        <v>0</v>
      </c>
      <c r="CO110" s="99">
        <v>0</v>
      </c>
      <c r="CP110" s="99">
        <v>0</v>
      </c>
      <c r="CQ110" s="99">
        <v>0</v>
      </c>
      <c r="CR110" s="99">
        <v>0</v>
      </c>
      <c r="CS110" s="99">
        <v>0</v>
      </c>
      <c r="CT110" s="100" t="s">
        <v>1981</v>
      </c>
      <c r="CU110" s="101" t="s">
        <v>1981</v>
      </c>
    </row>
    <row r="111" spans="1:99" ht="15.4" customHeight="1">
      <c r="A111" s="114" t="s">
        <v>2396</v>
      </c>
      <c r="B111" s="115" t="s">
        <v>1852</v>
      </c>
      <c r="C111" s="115" t="s">
        <v>1852</v>
      </c>
      <c r="D111" s="102" t="s">
        <v>2397</v>
      </c>
      <c r="E111" s="99">
        <v>198</v>
      </c>
      <c r="F111" s="99">
        <v>77</v>
      </c>
      <c r="G111" s="99">
        <v>27</v>
      </c>
      <c r="H111" s="99">
        <v>6</v>
      </c>
      <c r="I111" s="99">
        <v>21</v>
      </c>
      <c r="J111" s="99">
        <v>0</v>
      </c>
      <c r="K111" s="99">
        <v>0</v>
      </c>
      <c r="L111" s="99">
        <v>22</v>
      </c>
      <c r="M111" s="99">
        <v>0</v>
      </c>
      <c r="N111" s="99">
        <v>0</v>
      </c>
      <c r="O111" s="99">
        <v>0</v>
      </c>
      <c r="P111" s="99">
        <v>38</v>
      </c>
      <c r="Q111" s="99">
        <v>4</v>
      </c>
      <c r="R111" s="99">
        <v>2</v>
      </c>
      <c r="S111" s="99">
        <v>0</v>
      </c>
      <c r="T111" s="99">
        <v>0</v>
      </c>
      <c r="U111" s="99">
        <v>0</v>
      </c>
      <c r="V111" s="99">
        <v>0</v>
      </c>
      <c r="W111" s="99">
        <v>1</v>
      </c>
      <c r="X111" s="99">
        <v>0</v>
      </c>
      <c r="Y111" s="99">
        <v>0</v>
      </c>
      <c r="Z111" s="99">
        <v>4</v>
      </c>
      <c r="AA111" s="99">
        <v>0</v>
      </c>
      <c r="AB111" s="99">
        <v>13</v>
      </c>
      <c r="AC111" s="99">
        <v>0</v>
      </c>
      <c r="AD111" s="99">
        <v>0</v>
      </c>
      <c r="AE111" s="99">
        <v>10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2</v>
      </c>
      <c r="AN111" s="99">
        <v>0</v>
      </c>
      <c r="AO111" s="99">
        <v>1</v>
      </c>
      <c r="AP111" s="99">
        <v>0</v>
      </c>
      <c r="AQ111" s="99">
        <v>0</v>
      </c>
      <c r="AR111" s="99">
        <v>36</v>
      </c>
      <c r="AS111" s="99">
        <v>7</v>
      </c>
      <c r="AT111" s="99">
        <v>30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100" t="s">
        <v>1981</v>
      </c>
      <c r="BJ111" s="100" t="s">
        <v>1981</v>
      </c>
      <c r="BK111" s="100" t="s">
        <v>1981</v>
      </c>
      <c r="BL111" s="100" t="s">
        <v>1981</v>
      </c>
      <c r="BM111" s="100" t="s">
        <v>1981</v>
      </c>
      <c r="BN111" s="100" t="s">
        <v>1981</v>
      </c>
      <c r="BO111" s="100" t="s">
        <v>1981</v>
      </c>
      <c r="BP111" s="100" t="s">
        <v>1981</v>
      </c>
      <c r="BQ111" s="100" t="s">
        <v>1981</v>
      </c>
      <c r="BR111" s="100" t="s">
        <v>1981</v>
      </c>
      <c r="BS111" s="100" t="s">
        <v>1981</v>
      </c>
      <c r="BT111" s="99">
        <v>46</v>
      </c>
      <c r="BU111" s="99">
        <v>0</v>
      </c>
      <c r="BV111" s="99">
        <v>2</v>
      </c>
      <c r="BW111" s="99">
        <v>35</v>
      </c>
      <c r="BX111" s="99">
        <v>0</v>
      </c>
      <c r="BY111" s="99">
        <v>0</v>
      </c>
      <c r="BZ111" s="99">
        <v>10</v>
      </c>
      <c r="CA111" s="99">
        <v>0</v>
      </c>
      <c r="CB111" s="99">
        <v>0</v>
      </c>
      <c r="CC111" s="99">
        <v>0</v>
      </c>
      <c r="CD111" s="99">
        <v>0</v>
      </c>
      <c r="CE111" s="99">
        <v>0</v>
      </c>
      <c r="CF111" s="99">
        <v>0</v>
      </c>
      <c r="CG111" s="99">
        <v>0</v>
      </c>
      <c r="CH111" s="100" t="s">
        <v>1981</v>
      </c>
      <c r="CI111" s="99">
        <v>0</v>
      </c>
      <c r="CJ111" s="99">
        <v>0</v>
      </c>
      <c r="CK111" s="99">
        <v>0</v>
      </c>
      <c r="CL111" s="99">
        <v>0</v>
      </c>
      <c r="CM111" s="99">
        <v>0</v>
      </c>
      <c r="CN111" s="99">
        <v>0</v>
      </c>
      <c r="CO111" s="99">
        <v>0</v>
      </c>
      <c r="CP111" s="99">
        <v>0</v>
      </c>
      <c r="CQ111" s="99">
        <v>0</v>
      </c>
      <c r="CR111" s="99">
        <v>0</v>
      </c>
      <c r="CS111" s="99">
        <v>0</v>
      </c>
      <c r="CT111" s="100" t="s">
        <v>1981</v>
      </c>
      <c r="CU111" s="101" t="s">
        <v>1981</v>
      </c>
    </row>
    <row r="112" spans="1:99" ht="15.4" customHeight="1">
      <c r="A112" s="114" t="s">
        <v>2398</v>
      </c>
      <c r="B112" s="115" t="s">
        <v>1852</v>
      </c>
      <c r="C112" s="115" t="s">
        <v>1852</v>
      </c>
      <c r="D112" s="102" t="s">
        <v>2399</v>
      </c>
      <c r="E112" s="99">
        <v>198</v>
      </c>
      <c r="F112" s="99">
        <v>77</v>
      </c>
      <c r="G112" s="99">
        <v>27</v>
      </c>
      <c r="H112" s="99">
        <v>6</v>
      </c>
      <c r="I112" s="99">
        <v>21</v>
      </c>
      <c r="J112" s="99">
        <v>0</v>
      </c>
      <c r="K112" s="99">
        <v>0</v>
      </c>
      <c r="L112" s="99">
        <v>22</v>
      </c>
      <c r="M112" s="99">
        <v>0</v>
      </c>
      <c r="N112" s="99">
        <v>0</v>
      </c>
      <c r="O112" s="99">
        <v>0</v>
      </c>
      <c r="P112" s="99">
        <v>38</v>
      </c>
      <c r="Q112" s="99">
        <v>4</v>
      </c>
      <c r="R112" s="99">
        <v>2</v>
      </c>
      <c r="S112" s="99">
        <v>0</v>
      </c>
      <c r="T112" s="99">
        <v>0</v>
      </c>
      <c r="U112" s="99">
        <v>0</v>
      </c>
      <c r="V112" s="99">
        <v>0</v>
      </c>
      <c r="W112" s="99">
        <v>1</v>
      </c>
      <c r="X112" s="99">
        <v>0</v>
      </c>
      <c r="Y112" s="99">
        <v>0</v>
      </c>
      <c r="Z112" s="99">
        <v>4</v>
      </c>
      <c r="AA112" s="99">
        <v>0</v>
      </c>
      <c r="AB112" s="99">
        <v>13</v>
      </c>
      <c r="AC112" s="99">
        <v>0</v>
      </c>
      <c r="AD112" s="99">
        <v>0</v>
      </c>
      <c r="AE112" s="99">
        <v>10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2</v>
      </c>
      <c r="AN112" s="99">
        <v>0</v>
      </c>
      <c r="AO112" s="99">
        <v>1</v>
      </c>
      <c r="AP112" s="99">
        <v>0</v>
      </c>
      <c r="AQ112" s="99">
        <v>0</v>
      </c>
      <c r="AR112" s="99">
        <v>36</v>
      </c>
      <c r="AS112" s="99">
        <v>7</v>
      </c>
      <c r="AT112" s="99">
        <v>30</v>
      </c>
      <c r="AU112" s="99">
        <v>0</v>
      </c>
      <c r="AV112" s="99">
        <v>0</v>
      </c>
      <c r="AW112" s="99">
        <v>0</v>
      </c>
      <c r="AX112" s="99">
        <v>0</v>
      </c>
      <c r="AY112" s="99">
        <v>0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99">
        <v>0</v>
      </c>
      <c r="BG112" s="99">
        <v>0</v>
      </c>
      <c r="BH112" s="99">
        <v>0</v>
      </c>
      <c r="BI112" s="100" t="s">
        <v>1981</v>
      </c>
      <c r="BJ112" s="100" t="s">
        <v>1981</v>
      </c>
      <c r="BK112" s="100" t="s">
        <v>1981</v>
      </c>
      <c r="BL112" s="100" t="s">
        <v>1981</v>
      </c>
      <c r="BM112" s="100" t="s">
        <v>1981</v>
      </c>
      <c r="BN112" s="100" t="s">
        <v>1981</v>
      </c>
      <c r="BO112" s="100" t="s">
        <v>1981</v>
      </c>
      <c r="BP112" s="100" t="s">
        <v>1981</v>
      </c>
      <c r="BQ112" s="100" t="s">
        <v>1981</v>
      </c>
      <c r="BR112" s="100" t="s">
        <v>1981</v>
      </c>
      <c r="BS112" s="100" t="s">
        <v>1981</v>
      </c>
      <c r="BT112" s="99">
        <v>46</v>
      </c>
      <c r="BU112" s="99">
        <v>0</v>
      </c>
      <c r="BV112" s="99">
        <v>2</v>
      </c>
      <c r="BW112" s="99">
        <v>35</v>
      </c>
      <c r="BX112" s="99">
        <v>0</v>
      </c>
      <c r="BY112" s="99">
        <v>0</v>
      </c>
      <c r="BZ112" s="99">
        <v>10</v>
      </c>
      <c r="CA112" s="99">
        <v>0</v>
      </c>
      <c r="CB112" s="99">
        <v>0</v>
      </c>
      <c r="CC112" s="99">
        <v>0</v>
      </c>
      <c r="CD112" s="99">
        <v>0</v>
      </c>
      <c r="CE112" s="99">
        <v>0</v>
      </c>
      <c r="CF112" s="99">
        <v>0</v>
      </c>
      <c r="CG112" s="99">
        <v>0</v>
      </c>
      <c r="CH112" s="100" t="s">
        <v>1981</v>
      </c>
      <c r="CI112" s="99">
        <v>0</v>
      </c>
      <c r="CJ112" s="99">
        <v>0</v>
      </c>
      <c r="CK112" s="99">
        <v>0</v>
      </c>
      <c r="CL112" s="99">
        <v>0</v>
      </c>
      <c r="CM112" s="99">
        <v>0</v>
      </c>
      <c r="CN112" s="99">
        <v>0</v>
      </c>
      <c r="CO112" s="99">
        <v>0</v>
      </c>
      <c r="CP112" s="99">
        <v>0</v>
      </c>
      <c r="CQ112" s="99">
        <v>0</v>
      </c>
      <c r="CR112" s="99">
        <v>0</v>
      </c>
      <c r="CS112" s="99">
        <v>0</v>
      </c>
      <c r="CT112" s="100" t="s">
        <v>1981</v>
      </c>
      <c r="CU112" s="101" t="s">
        <v>1981</v>
      </c>
    </row>
    <row r="113" spans="1:99" ht="15.4" customHeight="1">
      <c r="A113" s="114" t="s">
        <v>2400</v>
      </c>
      <c r="B113" s="115" t="s">
        <v>1852</v>
      </c>
      <c r="C113" s="115" t="s">
        <v>1852</v>
      </c>
      <c r="D113" s="102" t="s">
        <v>2401</v>
      </c>
      <c r="E113" s="99">
        <v>379</v>
      </c>
      <c r="F113" s="99">
        <v>229</v>
      </c>
      <c r="G113" s="99">
        <v>122</v>
      </c>
      <c r="H113" s="99">
        <v>35</v>
      </c>
      <c r="I113" s="99">
        <v>0</v>
      </c>
      <c r="J113" s="99">
        <v>4</v>
      </c>
      <c r="K113" s="99">
        <v>0</v>
      </c>
      <c r="L113" s="99">
        <v>68</v>
      </c>
      <c r="M113" s="99">
        <v>0</v>
      </c>
      <c r="N113" s="99">
        <v>0</v>
      </c>
      <c r="O113" s="99">
        <v>0</v>
      </c>
      <c r="P113" s="99">
        <v>72</v>
      </c>
      <c r="Q113" s="99">
        <v>7</v>
      </c>
      <c r="R113" s="99">
        <v>2</v>
      </c>
      <c r="S113" s="99">
        <v>0</v>
      </c>
      <c r="T113" s="99">
        <v>0</v>
      </c>
      <c r="U113" s="99">
        <v>0</v>
      </c>
      <c r="V113" s="99">
        <v>2</v>
      </c>
      <c r="W113" s="99">
        <v>1</v>
      </c>
      <c r="X113" s="99">
        <v>6</v>
      </c>
      <c r="Y113" s="99">
        <v>2</v>
      </c>
      <c r="Z113" s="99">
        <v>3</v>
      </c>
      <c r="AA113" s="99">
        <v>0</v>
      </c>
      <c r="AB113" s="99">
        <v>40</v>
      </c>
      <c r="AC113" s="99">
        <v>0</v>
      </c>
      <c r="AD113" s="99">
        <v>0</v>
      </c>
      <c r="AE113" s="99">
        <v>0</v>
      </c>
      <c r="AF113" s="99">
        <v>0</v>
      </c>
      <c r="AG113" s="99">
        <v>1</v>
      </c>
      <c r="AH113" s="99">
        <v>0</v>
      </c>
      <c r="AI113" s="99">
        <v>0</v>
      </c>
      <c r="AJ113" s="99">
        <v>1</v>
      </c>
      <c r="AK113" s="99">
        <v>0</v>
      </c>
      <c r="AL113" s="99">
        <v>1</v>
      </c>
      <c r="AM113" s="99">
        <v>5</v>
      </c>
      <c r="AN113" s="99">
        <v>0</v>
      </c>
      <c r="AO113" s="99">
        <v>0</v>
      </c>
      <c r="AP113" s="99">
        <v>0</v>
      </c>
      <c r="AQ113" s="99">
        <v>0</v>
      </c>
      <c r="AR113" s="99">
        <v>63</v>
      </c>
      <c r="AS113" s="99">
        <v>0</v>
      </c>
      <c r="AT113" s="99">
        <v>37</v>
      </c>
      <c r="AU113" s="99">
        <v>0</v>
      </c>
      <c r="AV113" s="99">
        <v>0</v>
      </c>
      <c r="AW113" s="99">
        <v>5</v>
      </c>
      <c r="AX113" s="99">
        <v>0</v>
      </c>
      <c r="AY113" s="99">
        <v>0</v>
      </c>
      <c r="AZ113" s="99">
        <v>20</v>
      </c>
      <c r="BA113" s="99">
        <v>1</v>
      </c>
      <c r="BB113" s="99">
        <v>0</v>
      </c>
      <c r="BC113" s="99">
        <v>0</v>
      </c>
      <c r="BD113" s="99">
        <v>0</v>
      </c>
      <c r="BE113" s="99">
        <v>0</v>
      </c>
      <c r="BF113" s="99">
        <v>0</v>
      </c>
      <c r="BG113" s="99">
        <v>0</v>
      </c>
      <c r="BH113" s="99">
        <v>0</v>
      </c>
      <c r="BI113" s="100" t="s">
        <v>1981</v>
      </c>
      <c r="BJ113" s="100" t="s">
        <v>1981</v>
      </c>
      <c r="BK113" s="100" t="s">
        <v>1981</v>
      </c>
      <c r="BL113" s="100" t="s">
        <v>1981</v>
      </c>
      <c r="BM113" s="100" t="s">
        <v>1981</v>
      </c>
      <c r="BN113" s="100" t="s">
        <v>1981</v>
      </c>
      <c r="BO113" s="100" t="s">
        <v>1981</v>
      </c>
      <c r="BP113" s="100" t="s">
        <v>1981</v>
      </c>
      <c r="BQ113" s="100" t="s">
        <v>1981</v>
      </c>
      <c r="BR113" s="100" t="s">
        <v>1981</v>
      </c>
      <c r="BS113" s="100" t="s">
        <v>1981</v>
      </c>
      <c r="BT113" s="99">
        <v>15</v>
      </c>
      <c r="BU113" s="99">
        <v>0</v>
      </c>
      <c r="BV113" s="99">
        <v>2</v>
      </c>
      <c r="BW113" s="99">
        <v>13</v>
      </c>
      <c r="BX113" s="99">
        <v>0</v>
      </c>
      <c r="BY113" s="99">
        <v>0</v>
      </c>
      <c r="BZ113" s="99">
        <v>0</v>
      </c>
      <c r="CA113" s="99">
        <v>0</v>
      </c>
      <c r="CB113" s="99">
        <v>0</v>
      </c>
      <c r="CC113" s="99">
        <v>0</v>
      </c>
      <c r="CD113" s="99">
        <v>0</v>
      </c>
      <c r="CE113" s="99">
        <v>0</v>
      </c>
      <c r="CF113" s="99">
        <v>0</v>
      </c>
      <c r="CG113" s="99">
        <v>0</v>
      </c>
      <c r="CH113" s="100" t="s">
        <v>1981</v>
      </c>
      <c r="CI113" s="99">
        <v>0</v>
      </c>
      <c r="CJ113" s="99">
        <v>0</v>
      </c>
      <c r="CK113" s="99">
        <v>0</v>
      </c>
      <c r="CL113" s="99">
        <v>0</v>
      </c>
      <c r="CM113" s="99">
        <v>0</v>
      </c>
      <c r="CN113" s="99">
        <v>0</v>
      </c>
      <c r="CO113" s="99">
        <v>0</v>
      </c>
      <c r="CP113" s="99">
        <v>0</v>
      </c>
      <c r="CQ113" s="99">
        <v>0</v>
      </c>
      <c r="CR113" s="99">
        <v>0</v>
      </c>
      <c r="CS113" s="99">
        <v>0</v>
      </c>
      <c r="CT113" s="100" t="s">
        <v>1981</v>
      </c>
      <c r="CU113" s="101" t="s">
        <v>1981</v>
      </c>
    </row>
    <row r="114" spans="1:99" ht="15.4" customHeight="1">
      <c r="A114" s="114" t="s">
        <v>2402</v>
      </c>
      <c r="B114" s="115" t="s">
        <v>1852</v>
      </c>
      <c r="C114" s="115" t="s">
        <v>1852</v>
      </c>
      <c r="D114" s="102" t="s">
        <v>2403</v>
      </c>
      <c r="E114" s="99">
        <v>379</v>
      </c>
      <c r="F114" s="99">
        <v>229</v>
      </c>
      <c r="G114" s="99">
        <v>122</v>
      </c>
      <c r="H114" s="99">
        <v>35</v>
      </c>
      <c r="I114" s="99">
        <v>0</v>
      </c>
      <c r="J114" s="99">
        <v>4</v>
      </c>
      <c r="K114" s="99">
        <v>0</v>
      </c>
      <c r="L114" s="99">
        <v>68</v>
      </c>
      <c r="M114" s="99">
        <v>0</v>
      </c>
      <c r="N114" s="99">
        <v>0</v>
      </c>
      <c r="O114" s="99">
        <v>0</v>
      </c>
      <c r="P114" s="99">
        <v>72</v>
      </c>
      <c r="Q114" s="99">
        <v>7</v>
      </c>
      <c r="R114" s="99">
        <v>2</v>
      </c>
      <c r="S114" s="99">
        <v>0</v>
      </c>
      <c r="T114" s="99">
        <v>0</v>
      </c>
      <c r="U114" s="99">
        <v>0</v>
      </c>
      <c r="V114" s="99">
        <v>2</v>
      </c>
      <c r="W114" s="99">
        <v>1</v>
      </c>
      <c r="X114" s="99">
        <v>6</v>
      </c>
      <c r="Y114" s="99">
        <v>2</v>
      </c>
      <c r="Z114" s="99">
        <v>3</v>
      </c>
      <c r="AA114" s="99">
        <v>0</v>
      </c>
      <c r="AB114" s="99">
        <v>40</v>
      </c>
      <c r="AC114" s="99">
        <v>0</v>
      </c>
      <c r="AD114" s="99">
        <v>0</v>
      </c>
      <c r="AE114" s="99">
        <v>0</v>
      </c>
      <c r="AF114" s="99">
        <v>0</v>
      </c>
      <c r="AG114" s="99">
        <v>1</v>
      </c>
      <c r="AH114" s="99">
        <v>0</v>
      </c>
      <c r="AI114" s="99">
        <v>0</v>
      </c>
      <c r="AJ114" s="99">
        <v>1</v>
      </c>
      <c r="AK114" s="99">
        <v>0</v>
      </c>
      <c r="AL114" s="99">
        <v>1</v>
      </c>
      <c r="AM114" s="99">
        <v>5</v>
      </c>
      <c r="AN114" s="99">
        <v>0</v>
      </c>
      <c r="AO114" s="99">
        <v>0</v>
      </c>
      <c r="AP114" s="99">
        <v>0</v>
      </c>
      <c r="AQ114" s="99">
        <v>0</v>
      </c>
      <c r="AR114" s="99">
        <v>63</v>
      </c>
      <c r="AS114" s="99">
        <v>0</v>
      </c>
      <c r="AT114" s="99">
        <v>37</v>
      </c>
      <c r="AU114" s="99">
        <v>0</v>
      </c>
      <c r="AV114" s="99">
        <v>0</v>
      </c>
      <c r="AW114" s="99">
        <v>5</v>
      </c>
      <c r="AX114" s="99">
        <v>0</v>
      </c>
      <c r="AY114" s="99">
        <v>0</v>
      </c>
      <c r="AZ114" s="99">
        <v>20</v>
      </c>
      <c r="BA114" s="99">
        <v>1</v>
      </c>
      <c r="BB114" s="99">
        <v>0</v>
      </c>
      <c r="BC114" s="99">
        <v>0</v>
      </c>
      <c r="BD114" s="99">
        <v>0</v>
      </c>
      <c r="BE114" s="99">
        <v>0</v>
      </c>
      <c r="BF114" s="99">
        <v>0</v>
      </c>
      <c r="BG114" s="99">
        <v>0</v>
      </c>
      <c r="BH114" s="99">
        <v>0</v>
      </c>
      <c r="BI114" s="100" t="s">
        <v>1981</v>
      </c>
      <c r="BJ114" s="100" t="s">
        <v>1981</v>
      </c>
      <c r="BK114" s="100" t="s">
        <v>1981</v>
      </c>
      <c r="BL114" s="100" t="s">
        <v>1981</v>
      </c>
      <c r="BM114" s="100" t="s">
        <v>1981</v>
      </c>
      <c r="BN114" s="100" t="s">
        <v>1981</v>
      </c>
      <c r="BO114" s="100" t="s">
        <v>1981</v>
      </c>
      <c r="BP114" s="100" t="s">
        <v>1981</v>
      </c>
      <c r="BQ114" s="100" t="s">
        <v>1981</v>
      </c>
      <c r="BR114" s="100" t="s">
        <v>1981</v>
      </c>
      <c r="BS114" s="100" t="s">
        <v>1981</v>
      </c>
      <c r="BT114" s="99">
        <v>15</v>
      </c>
      <c r="BU114" s="99">
        <v>0</v>
      </c>
      <c r="BV114" s="99">
        <v>2</v>
      </c>
      <c r="BW114" s="99">
        <v>13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100" t="s">
        <v>1981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100" t="s">
        <v>1981</v>
      </c>
      <c r="CU114" s="101" t="s">
        <v>1981</v>
      </c>
    </row>
    <row r="115" spans="1:99" ht="15.4" customHeight="1">
      <c r="A115" s="114" t="s">
        <v>2404</v>
      </c>
      <c r="B115" s="115" t="s">
        <v>1852</v>
      </c>
      <c r="C115" s="115" t="s">
        <v>1852</v>
      </c>
      <c r="D115" s="102" t="s">
        <v>2405</v>
      </c>
      <c r="E115" s="99">
        <v>406</v>
      </c>
      <c r="F115" s="99">
        <v>167</v>
      </c>
      <c r="G115" s="99">
        <v>99</v>
      </c>
      <c r="H115" s="99">
        <v>20</v>
      </c>
      <c r="I115" s="99">
        <v>0</v>
      </c>
      <c r="J115" s="99">
        <v>2</v>
      </c>
      <c r="K115" s="99">
        <v>0</v>
      </c>
      <c r="L115" s="99">
        <v>46</v>
      </c>
      <c r="M115" s="99">
        <v>0</v>
      </c>
      <c r="N115" s="99">
        <v>0</v>
      </c>
      <c r="O115" s="99">
        <v>0</v>
      </c>
      <c r="P115" s="99">
        <v>67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6</v>
      </c>
      <c r="W115" s="99">
        <v>2</v>
      </c>
      <c r="X115" s="99">
        <v>9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39</v>
      </c>
      <c r="AF115" s="99">
        <v>0</v>
      </c>
      <c r="AG115" s="99">
        <v>0</v>
      </c>
      <c r="AH115" s="99">
        <v>0</v>
      </c>
      <c r="AI115" s="99">
        <v>0</v>
      </c>
      <c r="AJ115" s="99">
        <v>0</v>
      </c>
      <c r="AK115" s="99">
        <v>0</v>
      </c>
      <c r="AL115" s="99">
        <v>2</v>
      </c>
      <c r="AM115" s="99">
        <v>6</v>
      </c>
      <c r="AN115" s="99">
        <v>3</v>
      </c>
      <c r="AO115" s="99">
        <v>0</v>
      </c>
      <c r="AP115" s="99">
        <v>0</v>
      </c>
      <c r="AQ115" s="99">
        <v>0</v>
      </c>
      <c r="AR115" s="99">
        <v>156</v>
      </c>
      <c r="AS115" s="99">
        <v>7</v>
      </c>
      <c r="AT115" s="99">
        <v>132</v>
      </c>
      <c r="AU115" s="99">
        <v>0</v>
      </c>
      <c r="AV115" s="99">
        <v>13</v>
      </c>
      <c r="AW115" s="99">
        <v>3</v>
      </c>
      <c r="AX115" s="99">
        <v>0</v>
      </c>
      <c r="AY115" s="99">
        <v>0</v>
      </c>
      <c r="AZ115" s="99">
        <v>0</v>
      </c>
      <c r="BA115" s="99">
        <v>2</v>
      </c>
      <c r="BB115" s="99">
        <v>0</v>
      </c>
      <c r="BC115" s="99">
        <v>0</v>
      </c>
      <c r="BD115" s="99">
        <v>0</v>
      </c>
      <c r="BE115" s="99">
        <v>0</v>
      </c>
      <c r="BF115" s="99">
        <v>0</v>
      </c>
      <c r="BG115" s="99">
        <v>0</v>
      </c>
      <c r="BH115" s="99">
        <v>0</v>
      </c>
      <c r="BI115" s="100" t="s">
        <v>1981</v>
      </c>
      <c r="BJ115" s="100" t="s">
        <v>1981</v>
      </c>
      <c r="BK115" s="100" t="s">
        <v>1981</v>
      </c>
      <c r="BL115" s="100" t="s">
        <v>1981</v>
      </c>
      <c r="BM115" s="100" t="s">
        <v>1981</v>
      </c>
      <c r="BN115" s="100" t="s">
        <v>1981</v>
      </c>
      <c r="BO115" s="100" t="s">
        <v>1981</v>
      </c>
      <c r="BP115" s="100" t="s">
        <v>1981</v>
      </c>
      <c r="BQ115" s="100" t="s">
        <v>1981</v>
      </c>
      <c r="BR115" s="100" t="s">
        <v>1981</v>
      </c>
      <c r="BS115" s="100" t="s">
        <v>1981</v>
      </c>
      <c r="BT115" s="99">
        <v>16</v>
      </c>
      <c r="BU115" s="99">
        <v>0</v>
      </c>
      <c r="BV115" s="99">
        <v>1</v>
      </c>
      <c r="BW115" s="99">
        <v>14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100" t="s">
        <v>1981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100" t="s">
        <v>1981</v>
      </c>
      <c r="CU115" s="101" t="s">
        <v>1981</v>
      </c>
    </row>
    <row r="116" spans="1:99" ht="15.4" customHeight="1">
      <c r="A116" s="114" t="s">
        <v>2406</v>
      </c>
      <c r="B116" s="115" t="s">
        <v>1852</v>
      </c>
      <c r="C116" s="115" t="s">
        <v>1852</v>
      </c>
      <c r="D116" s="102" t="s">
        <v>2407</v>
      </c>
      <c r="E116" s="99">
        <v>406</v>
      </c>
      <c r="F116" s="99">
        <v>167</v>
      </c>
      <c r="G116" s="99">
        <v>99</v>
      </c>
      <c r="H116" s="99">
        <v>20</v>
      </c>
      <c r="I116" s="99">
        <v>0</v>
      </c>
      <c r="J116" s="99">
        <v>2</v>
      </c>
      <c r="K116" s="99">
        <v>0</v>
      </c>
      <c r="L116" s="99">
        <v>46</v>
      </c>
      <c r="M116" s="99">
        <v>0</v>
      </c>
      <c r="N116" s="99">
        <v>0</v>
      </c>
      <c r="O116" s="99">
        <v>0</v>
      </c>
      <c r="P116" s="99">
        <v>67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6</v>
      </c>
      <c r="W116" s="99">
        <v>2</v>
      </c>
      <c r="X116" s="99">
        <v>9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39</v>
      </c>
      <c r="AF116" s="99">
        <v>0</v>
      </c>
      <c r="AG116" s="99">
        <v>0</v>
      </c>
      <c r="AH116" s="99">
        <v>0</v>
      </c>
      <c r="AI116" s="99">
        <v>0</v>
      </c>
      <c r="AJ116" s="99">
        <v>0</v>
      </c>
      <c r="AK116" s="99">
        <v>0</v>
      </c>
      <c r="AL116" s="99">
        <v>2</v>
      </c>
      <c r="AM116" s="99">
        <v>6</v>
      </c>
      <c r="AN116" s="99">
        <v>3</v>
      </c>
      <c r="AO116" s="99">
        <v>0</v>
      </c>
      <c r="AP116" s="99">
        <v>0</v>
      </c>
      <c r="AQ116" s="99">
        <v>0</v>
      </c>
      <c r="AR116" s="99">
        <v>156</v>
      </c>
      <c r="AS116" s="99">
        <v>7</v>
      </c>
      <c r="AT116" s="99">
        <v>132</v>
      </c>
      <c r="AU116" s="99">
        <v>0</v>
      </c>
      <c r="AV116" s="99">
        <v>13</v>
      </c>
      <c r="AW116" s="99">
        <v>3</v>
      </c>
      <c r="AX116" s="99">
        <v>0</v>
      </c>
      <c r="AY116" s="99">
        <v>0</v>
      </c>
      <c r="AZ116" s="99">
        <v>0</v>
      </c>
      <c r="BA116" s="99">
        <v>2</v>
      </c>
      <c r="BB116" s="99">
        <v>0</v>
      </c>
      <c r="BC116" s="99">
        <v>0</v>
      </c>
      <c r="BD116" s="99">
        <v>0</v>
      </c>
      <c r="BE116" s="99">
        <v>0</v>
      </c>
      <c r="BF116" s="99">
        <v>0</v>
      </c>
      <c r="BG116" s="99">
        <v>0</v>
      </c>
      <c r="BH116" s="99">
        <v>0</v>
      </c>
      <c r="BI116" s="100" t="s">
        <v>1981</v>
      </c>
      <c r="BJ116" s="100" t="s">
        <v>1981</v>
      </c>
      <c r="BK116" s="100" t="s">
        <v>1981</v>
      </c>
      <c r="BL116" s="100" t="s">
        <v>1981</v>
      </c>
      <c r="BM116" s="100" t="s">
        <v>1981</v>
      </c>
      <c r="BN116" s="100" t="s">
        <v>1981</v>
      </c>
      <c r="BO116" s="100" t="s">
        <v>1981</v>
      </c>
      <c r="BP116" s="100" t="s">
        <v>1981</v>
      </c>
      <c r="BQ116" s="100" t="s">
        <v>1981</v>
      </c>
      <c r="BR116" s="100" t="s">
        <v>1981</v>
      </c>
      <c r="BS116" s="100" t="s">
        <v>1981</v>
      </c>
      <c r="BT116" s="99">
        <v>16</v>
      </c>
      <c r="BU116" s="99">
        <v>0</v>
      </c>
      <c r="BV116" s="99">
        <v>1</v>
      </c>
      <c r="BW116" s="99">
        <v>14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100" t="s">
        <v>1981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100" t="s">
        <v>1981</v>
      </c>
      <c r="CU116" s="101" t="s">
        <v>1981</v>
      </c>
    </row>
    <row r="117" spans="1:99" ht="15.4" customHeight="1">
      <c r="A117" s="114" t="s">
        <v>2408</v>
      </c>
      <c r="B117" s="115" t="s">
        <v>1852</v>
      </c>
      <c r="C117" s="115" t="s">
        <v>1852</v>
      </c>
      <c r="D117" s="102" t="s">
        <v>2409</v>
      </c>
      <c r="E117" s="99">
        <v>356</v>
      </c>
      <c r="F117" s="99">
        <v>135</v>
      </c>
      <c r="G117" s="99">
        <v>97</v>
      </c>
      <c r="H117" s="99">
        <v>13</v>
      </c>
      <c r="I117" s="99">
        <v>0</v>
      </c>
      <c r="J117" s="99">
        <v>25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218</v>
      </c>
      <c r="Q117" s="99">
        <v>3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1</v>
      </c>
      <c r="Y117" s="99">
        <v>0</v>
      </c>
      <c r="Z117" s="99">
        <v>9</v>
      </c>
      <c r="AA117" s="99">
        <v>0</v>
      </c>
      <c r="AB117" s="99">
        <v>3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61</v>
      </c>
      <c r="AK117" s="99">
        <v>0</v>
      </c>
      <c r="AL117" s="99">
        <v>0</v>
      </c>
      <c r="AM117" s="99">
        <v>1</v>
      </c>
      <c r="AN117" s="99">
        <v>3</v>
      </c>
      <c r="AO117" s="99">
        <v>136</v>
      </c>
      <c r="AP117" s="99">
        <v>0</v>
      </c>
      <c r="AQ117" s="99">
        <v>0</v>
      </c>
      <c r="AR117" s="99">
        <v>1</v>
      </c>
      <c r="AS117" s="99">
        <v>0</v>
      </c>
      <c r="AT117" s="99">
        <v>0</v>
      </c>
      <c r="AU117" s="99">
        <v>0</v>
      </c>
      <c r="AV117" s="99">
        <v>0</v>
      </c>
      <c r="AW117" s="99">
        <v>0</v>
      </c>
      <c r="AX117" s="99">
        <v>0</v>
      </c>
      <c r="AY117" s="99">
        <v>0</v>
      </c>
      <c r="AZ117" s="99">
        <v>0</v>
      </c>
      <c r="BA117" s="99">
        <v>0</v>
      </c>
      <c r="BB117" s="99">
        <v>0</v>
      </c>
      <c r="BC117" s="99">
        <v>1</v>
      </c>
      <c r="BD117" s="99">
        <v>0</v>
      </c>
      <c r="BE117" s="99">
        <v>0</v>
      </c>
      <c r="BF117" s="99">
        <v>0</v>
      </c>
      <c r="BG117" s="99">
        <v>0</v>
      </c>
      <c r="BH117" s="99">
        <v>0</v>
      </c>
      <c r="BI117" s="100" t="s">
        <v>1981</v>
      </c>
      <c r="BJ117" s="100" t="s">
        <v>1981</v>
      </c>
      <c r="BK117" s="100" t="s">
        <v>1981</v>
      </c>
      <c r="BL117" s="100" t="s">
        <v>1981</v>
      </c>
      <c r="BM117" s="100" t="s">
        <v>1981</v>
      </c>
      <c r="BN117" s="100" t="s">
        <v>1981</v>
      </c>
      <c r="BO117" s="100" t="s">
        <v>1981</v>
      </c>
      <c r="BP117" s="100" t="s">
        <v>1981</v>
      </c>
      <c r="BQ117" s="100" t="s">
        <v>1981</v>
      </c>
      <c r="BR117" s="100" t="s">
        <v>1981</v>
      </c>
      <c r="BS117" s="100" t="s">
        <v>1981</v>
      </c>
      <c r="BT117" s="99">
        <v>1</v>
      </c>
      <c r="BU117" s="99">
        <v>0</v>
      </c>
      <c r="BV117" s="99">
        <v>1</v>
      </c>
      <c r="BW117" s="99">
        <v>1</v>
      </c>
      <c r="BX117" s="99">
        <v>0</v>
      </c>
      <c r="BY117" s="99">
        <v>0</v>
      </c>
      <c r="BZ117" s="99">
        <v>0</v>
      </c>
      <c r="CA117" s="99">
        <v>0</v>
      </c>
      <c r="CB117" s="99">
        <v>0</v>
      </c>
      <c r="CC117" s="99">
        <v>0</v>
      </c>
      <c r="CD117" s="99">
        <v>0</v>
      </c>
      <c r="CE117" s="99">
        <v>0</v>
      </c>
      <c r="CF117" s="99">
        <v>0</v>
      </c>
      <c r="CG117" s="99">
        <v>0</v>
      </c>
      <c r="CH117" s="100" t="s">
        <v>1981</v>
      </c>
      <c r="CI117" s="99">
        <v>0</v>
      </c>
      <c r="CJ117" s="99">
        <v>0</v>
      </c>
      <c r="CK117" s="99">
        <v>0</v>
      </c>
      <c r="CL117" s="99">
        <v>0</v>
      </c>
      <c r="CM117" s="99">
        <v>0</v>
      </c>
      <c r="CN117" s="99">
        <v>0</v>
      </c>
      <c r="CO117" s="99">
        <v>0</v>
      </c>
      <c r="CP117" s="99">
        <v>0</v>
      </c>
      <c r="CQ117" s="99">
        <v>0</v>
      </c>
      <c r="CR117" s="99">
        <v>0</v>
      </c>
      <c r="CS117" s="99">
        <v>0</v>
      </c>
      <c r="CT117" s="100" t="s">
        <v>1981</v>
      </c>
      <c r="CU117" s="101" t="s">
        <v>1981</v>
      </c>
    </row>
    <row r="118" spans="1:99" ht="15.4" customHeight="1">
      <c r="A118" s="114" t="s">
        <v>2410</v>
      </c>
      <c r="B118" s="115" t="s">
        <v>1852</v>
      </c>
      <c r="C118" s="115" t="s">
        <v>1852</v>
      </c>
      <c r="D118" s="102" t="s">
        <v>2411</v>
      </c>
      <c r="E118" s="99">
        <v>356</v>
      </c>
      <c r="F118" s="99">
        <v>135</v>
      </c>
      <c r="G118" s="99">
        <v>97</v>
      </c>
      <c r="H118" s="99">
        <v>13</v>
      </c>
      <c r="I118" s="99">
        <v>0</v>
      </c>
      <c r="J118" s="99">
        <v>25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218</v>
      </c>
      <c r="Q118" s="99">
        <v>3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1</v>
      </c>
      <c r="Y118" s="99">
        <v>0</v>
      </c>
      <c r="Z118" s="99">
        <v>9</v>
      </c>
      <c r="AA118" s="99">
        <v>0</v>
      </c>
      <c r="AB118" s="99">
        <v>3</v>
      </c>
      <c r="AC118" s="99">
        <v>0</v>
      </c>
      <c r="AD118" s="99">
        <v>0</v>
      </c>
      <c r="AE118" s="99">
        <v>0</v>
      </c>
      <c r="AF118" s="99">
        <v>0</v>
      </c>
      <c r="AG118" s="99">
        <v>0</v>
      </c>
      <c r="AH118" s="99">
        <v>0</v>
      </c>
      <c r="AI118" s="99">
        <v>0</v>
      </c>
      <c r="AJ118" s="99">
        <v>61</v>
      </c>
      <c r="AK118" s="99">
        <v>0</v>
      </c>
      <c r="AL118" s="99">
        <v>0</v>
      </c>
      <c r="AM118" s="99">
        <v>1</v>
      </c>
      <c r="AN118" s="99">
        <v>3</v>
      </c>
      <c r="AO118" s="99">
        <v>136</v>
      </c>
      <c r="AP118" s="99">
        <v>0</v>
      </c>
      <c r="AQ118" s="99">
        <v>0</v>
      </c>
      <c r="AR118" s="99">
        <v>1</v>
      </c>
      <c r="AS118" s="99">
        <v>0</v>
      </c>
      <c r="AT118" s="99">
        <v>0</v>
      </c>
      <c r="AU118" s="99">
        <v>0</v>
      </c>
      <c r="AV118" s="99">
        <v>0</v>
      </c>
      <c r="AW118" s="99">
        <v>0</v>
      </c>
      <c r="AX118" s="99">
        <v>0</v>
      </c>
      <c r="AY118" s="99">
        <v>0</v>
      </c>
      <c r="AZ118" s="99">
        <v>0</v>
      </c>
      <c r="BA118" s="99">
        <v>0</v>
      </c>
      <c r="BB118" s="99">
        <v>0</v>
      </c>
      <c r="BC118" s="99">
        <v>1</v>
      </c>
      <c r="BD118" s="99">
        <v>0</v>
      </c>
      <c r="BE118" s="99">
        <v>0</v>
      </c>
      <c r="BF118" s="99">
        <v>0</v>
      </c>
      <c r="BG118" s="99">
        <v>0</v>
      </c>
      <c r="BH118" s="99">
        <v>0</v>
      </c>
      <c r="BI118" s="100" t="s">
        <v>1981</v>
      </c>
      <c r="BJ118" s="100" t="s">
        <v>1981</v>
      </c>
      <c r="BK118" s="100" t="s">
        <v>1981</v>
      </c>
      <c r="BL118" s="100" t="s">
        <v>1981</v>
      </c>
      <c r="BM118" s="100" t="s">
        <v>1981</v>
      </c>
      <c r="BN118" s="100" t="s">
        <v>1981</v>
      </c>
      <c r="BO118" s="100" t="s">
        <v>1981</v>
      </c>
      <c r="BP118" s="100" t="s">
        <v>1981</v>
      </c>
      <c r="BQ118" s="100" t="s">
        <v>1981</v>
      </c>
      <c r="BR118" s="100" t="s">
        <v>1981</v>
      </c>
      <c r="BS118" s="100" t="s">
        <v>1981</v>
      </c>
      <c r="BT118" s="99">
        <v>1</v>
      </c>
      <c r="BU118" s="99">
        <v>0</v>
      </c>
      <c r="BV118" s="99">
        <v>1</v>
      </c>
      <c r="BW118" s="99">
        <v>1</v>
      </c>
      <c r="BX118" s="99">
        <v>0</v>
      </c>
      <c r="BY118" s="99">
        <v>0</v>
      </c>
      <c r="BZ118" s="99">
        <v>0</v>
      </c>
      <c r="CA118" s="99">
        <v>0</v>
      </c>
      <c r="CB118" s="99">
        <v>0</v>
      </c>
      <c r="CC118" s="99">
        <v>0</v>
      </c>
      <c r="CD118" s="99">
        <v>0</v>
      </c>
      <c r="CE118" s="99">
        <v>0</v>
      </c>
      <c r="CF118" s="99">
        <v>0</v>
      </c>
      <c r="CG118" s="99">
        <v>0</v>
      </c>
      <c r="CH118" s="100" t="s">
        <v>1981</v>
      </c>
      <c r="CI118" s="99">
        <v>0</v>
      </c>
      <c r="CJ118" s="99">
        <v>0</v>
      </c>
      <c r="CK118" s="99">
        <v>0</v>
      </c>
      <c r="CL118" s="99">
        <v>0</v>
      </c>
      <c r="CM118" s="99">
        <v>0</v>
      </c>
      <c r="CN118" s="99">
        <v>0</v>
      </c>
      <c r="CO118" s="99">
        <v>0</v>
      </c>
      <c r="CP118" s="99">
        <v>0</v>
      </c>
      <c r="CQ118" s="99">
        <v>0</v>
      </c>
      <c r="CR118" s="99">
        <v>0</v>
      </c>
      <c r="CS118" s="99">
        <v>0</v>
      </c>
      <c r="CT118" s="100" t="s">
        <v>1981</v>
      </c>
      <c r="CU118" s="101" t="s">
        <v>1981</v>
      </c>
    </row>
    <row r="119" spans="1:99" ht="15.4" customHeight="1">
      <c r="A119" s="114" t="s">
        <v>2412</v>
      </c>
      <c r="B119" s="115" t="s">
        <v>1852</v>
      </c>
      <c r="C119" s="115" t="s">
        <v>1852</v>
      </c>
      <c r="D119" s="102" t="s">
        <v>960</v>
      </c>
      <c r="E119" s="99">
        <v>268</v>
      </c>
      <c r="F119" s="99">
        <v>131</v>
      </c>
      <c r="G119" s="99">
        <v>51</v>
      </c>
      <c r="H119" s="99">
        <v>36</v>
      </c>
      <c r="I119" s="99">
        <v>21</v>
      </c>
      <c r="J119" s="99">
        <v>1</v>
      </c>
      <c r="K119" s="99">
        <v>0</v>
      </c>
      <c r="L119" s="99">
        <v>0</v>
      </c>
      <c r="M119" s="99">
        <v>15</v>
      </c>
      <c r="N119" s="99">
        <v>6</v>
      </c>
      <c r="O119" s="99">
        <v>0</v>
      </c>
      <c r="P119" s="99">
        <v>86</v>
      </c>
      <c r="Q119" s="99">
        <v>13</v>
      </c>
      <c r="R119" s="99">
        <v>5</v>
      </c>
      <c r="S119" s="99">
        <v>43</v>
      </c>
      <c r="T119" s="99">
        <v>0</v>
      </c>
      <c r="U119" s="99">
        <v>0</v>
      </c>
      <c r="V119" s="99">
        <v>0</v>
      </c>
      <c r="W119" s="99">
        <v>1</v>
      </c>
      <c r="X119" s="99">
        <v>4</v>
      </c>
      <c r="Y119" s="99">
        <v>0</v>
      </c>
      <c r="Z119" s="99">
        <v>7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2</v>
      </c>
      <c r="AG119" s="99">
        <v>0</v>
      </c>
      <c r="AH119" s="99">
        <v>0</v>
      </c>
      <c r="AI119" s="99">
        <v>0</v>
      </c>
      <c r="AJ119" s="99">
        <v>1</v>
      </c>
      <c r="AK119" s="99">
        <v>0</v>
      </c>
      <c r="AL119" s="99">
        <v>1</v>
      </c>
      <c r="AM119" s="99">
        <v>5</v>
      </c>
      <c r="AN119" s="99">
        <v>4</v>
      </c>
      <c r="AO119" s="99">
        <v>0</v>
      </c>
      <c r="AP119" s="99">
        <v>0</v>
      </c>
      <c r="AQ119" s="99">
        <v>0</v>
      </c>
      <c r="AR119" s="99">
        <v>43</v>
      </c>
      <c r="AS119" s="99">
        <v>8</v>
      </c>
      <c r="AT119" s="99">
        <v>34</v>
      </c>
      <c r="AU119" s="99">
        <v>0</v>
      </c>
      <c r="AV119" s="99">
        <v>0</v>
      </c>
      <c r="AW119" s="99">
        <v>1</v>
      </c>
      <c r="AX119" s="99">
        <v>0</v>
      </c>
      <c r="AY119" s="99">
        <v>0</v>
      </c>
      <c r="AZ119" s="99">
        <v>0</v>
      </c>
      <c r="BA119" s="99">
        <v>0</v>
      </c>
      <c r="BB119" s="99">
        <v>0</v>
      </c>
      <c r="BC119" s="99">
        <v>0</v>
      </c>
      <c r="BD119" s="99">
        <v>0</v>
      </c>
      <c r="BE119" s="99">
        <v>0</v>
      </c>
      <c r="BF119" s="99">
        <v>0</v>
      </c>
      <c r="BG119" s="99">
        <v>0</v>
      </c>
      <c r="BH119" s="99">
        <v>0</v>
      </c>
      <c r="BI119" s="100" t="s">
        <v>1981</v>
      </c>
      <c r="BJ119" s="100" t="s">
        <v>1981</v>
      </c>
      <c r="BK119" s="100" t="s">
        <v>1981</v>
      </c>
      <c r="BL119" s="100" t="s">
        <v>1981</v>
      </c>
      <c r="BM119" s="100" t="s">
        <v>1981</v>
      </c>
      <c r="BN119" s="100" t="s">
        <v>1981</v>
      </c>
      <c r="BO119" s="100" t="s">
        <v>1981</v>
      </c>
      <c r="BP119" s="100" t="s">
        <v>1981</v>
      </c>
      <c r="BQ119" s="100" t="s">
        <v>1981</v>
      </c>
      <c r="BR119" s="100" t="s">
        <v>1981</v>
      </c>
      <c r="BS119" s="100" t="s">
        <v>1981</v>
      </c>
      <c r="BT119" s="99">
        <v>7</v>
      </c>
      <c r="BU119" s="99">
        <v>0</v>
      </c>
      <c r="BV119" s="99">
        <v>7</v>
      </c>
      <c r="BW119" s="99">
        <v>0</v>
      </c>
      <c r="BX119" s="99">
        <v>0</v>
      </c>
      <c r="BY119" s="99">
        <v>0</v>
      </c>
      <c r="BZ119" s="99">
        <v>0</v>
      </c>
      <c r="CA119" s="99">
        <v>0</v>
      </c>
      <c r="CB119" s="99">
        <v>0</v>
      </c>
      <c r="CC119" s="99">
        <v>0</v>
      </c>
      <c r="CD119" s="99">
        <v>0</v>
      </c>
      <c r="CE119" s="99">
        <v>0</v>
      </c>
      <c r="CF119" s="99">
        <v>0</v>
      </c>
      <c r="CG119" s="99">
        <v>0</v>
      </c>
      <c r="CH119" s="100" t="s">
        <v>1981</v>
      </c>
      <c r="CI119" s="99">
        <v>0</v>
      </c>
      <c r="CJ119" s="99">
        <v>0</v>
      </c>
      <c r="CK119" s="99">
        <v>0</v>
      </c>
      <c r="CL119" s="99">
        <v>0</v>
      </c>
      <c r="CM119" s="99">
        <v>0</v>
      </c>
      <c r="CN119" s="99">
        <v>0</v>
      </c>
      <c r="CO119" s="99">
        <v>0</v>
      </c>
      <c r="CP119" s="99">
        <v>0</v>
      </c>
      <c r="CQ119" s="99">
        <v>0</v>
      </c>
      <c r="CR119" s="99">
        <v>0</v>
      </c>
      <c r="CS119" s="99">
        <v>0</v>
      </c>
      <c r="CT119" s="100" t="s">
        <v>1981</v>
      </c>
      <c r="CU119" s="101" t="s">
        <v>1981</v>
      </c>
    </row>
    <row r="120" spans="1:99" ht="15.4" customHeight="1">
      <c r="A120" s="114" t="s">
        <v>2413</v>
      </c>
      <c r="B120" s="115" t="s">
        <v>1852</v>
      </c>
      <c r="C120" s="115" t="s">
        <v>1852</v>
      </c>
      <c r="D120" s="102" t="s">
        <v>2414</v>
      </c>
      <c r="E120" s="99">
        <v>267</v>
      </c>
      <c r="F120" s="99">
        <v>131</v>
      </c>
      <c r="G120" s="99">
        <v>51</v>
      </c>
      <c r="H120" s="99">
        <v>36</v>
      </c>
      <c r="I120" s="99">
        <v>21</v>
      </c>
      <c r="J120" s="99">
        <v>1</v>
      </c>
      <c r="K120" s="99">
        <v>0</v>
      </c>
      <c r="L120" s="99">
        <v>0</v>
      </c>
      <c r="M120" s="99">
        <v>15</v>
      </c>
      <c r="N120" s="99">
        <v>6</v>
      </c>
      <c r="O120" s="99">
        <v>0</v>
      </c>
      <c r="P120" s="99">
        <v>86</v>
      </c>
      <c r="Q120" s="99">
        <v>13</v>
      </c>
      <c r="R120" s="99">
        <v>5</v>
      </c>
      <c r="S120" s="99">
        <v>43</v>
      </c>
      <c r="T120" s="99">
        <v>0</v>
      </c>
      <c r="U120" s="99">
        <v>0</v>
      </c>
      <c r="V120" s="99">
        <v>0</v>
      </c>
      <c r="W120" s="99">
        <v>1</v>
      </c>
      <c r="X120" s="99">
        <v>4</v>
      </c>
      <c r="Y120" s="99">
        <v>0</v>
      </c>
      <c r="Z120" s="99">
        <v>7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2</v>
      </c>
      <c r="AG120" s="99">
        <v>0</v>
      </c>
      <c r="AH120" s="99">
        <v>0</v>
      </c>
      <c r="AI120" s="99">
        <v>0</v>
      </c>
      <c r="AJ120" s="99">
        <v>1</v>
      </c>
      <c r="AK120" s="99">
        <v>0</v>
      </c>
      <c r="AL120" s="99">
        <v>1</v>
      </c>
      <c r="AM120" s="99">
        <v>5</v>
      </c>
      <c r="AN120" s="99">
        <v>4</v>
      </c>
      <c r="AO120" s="99">
        <v>0</v>
      </c>
      <c r="AP120" s="99">
        <v>0</v>
      </c>
      <c r="AQ120" s="99">
        <v>0</v>
      </c>
      <c r="AR120" s="99">
        <v>42</v>
      </c>
      <c r="AS120" s="99">
        <v>8</v>
      </c>
      <c r="AT120" s="99">
        <v>34</v>
      </c>
      <c r="AU120" s="99">
        <v>0</v>
      </c>
      <c r="AV120" s="99">
        <v>0</v>
      </c>
      <c r="AW120" s="99">
        <v>0</v>
      </c>
      <c r="AX120" s="99">
        <v>0</v>
      </c>
      <c r="AY120" s="99">
        <v>0</v>
      </c>
      <c r="AZ120" s="99">
        <v>0</v>
      </c>
      <c r="BA120" s="99">
        <v>0</v>
      </c>
      <c r="BB120" s="99">
        <v>0</v>
      </c>
      <c r="BC120" s="99">
        <v>0</v>
      </c>
      <c r="BD120" s="99">
        <v>0</v>
      </c>
      <c r="BE120" s="99">
        <v>0</v>
      </c>
      <c r="BF120" s="99">
        <v>0</v>
      </c>
      <c r="BG120" s="99">
        <v>0</v>
      </c>
      <c r="BH120" s="99">
        <v>0</v>
      </c>
      <c r="BI120" s="100" t="s">
        <v>1981</v>
      </c>
      <c r="BJ120" s="100" t="s">
        <v>1981</v>
      </c>
      <c r="BK120" s="100" t="s">
        <v>1981</v>
      </c>
      <c r="BL120" s="100" t="s">
        <v>1981</v>
      </c>
      <c r="BM120" s="100" t="s">
        <v>1981</v>
      </c>
      <c r="BN120" s="100" t="s">
        <v>1981</v>
      </c>
      <c r="BO120" s="100" t="s">
        <v>1981</v>
      </c>
      <c r="BP120" s="100" t="s">
        <v>1981</v>
      </c>
      <c r="BQ120" s="100" t="s">
        <v>1981</v>
      </c>
      <c r="BR120" s="100" t="s">
        <v>1981</v>
      </c>
      <c r="BS120" s="100" t="s">
        <v>1981</v>
      </c>
      <c r="BT120" s="99">
        <v>7</v>
      </c>
      <c r="BU120" s="99">
        <v>0</v>
      </c>
      <c r="BV120" s="99">
        <v>7</v>
      </c>
      <c r="BW120" s="99">
        <v>0</v>
      </c>
      <c r="BX120" s="99">
        <v>0</v>
      </c>
      <c r="BY120" s="99">
        <v>0</v>
      </c>
      <c r="BZ120" s="99">
        <v>0</v>
      </c>
      <c r="CA120" s="99">
        <v>0</v>
      </c>
      <c r="CB120" s="99">
        <v>0</v>
      </c>
      <c r="CC120" s="99">
        <v>0</v>
      </c>
      <c r="CD120" s="99">
        <v>0</v>
      </c>
      <c r="CE120" s="99">
        <v>0</v>
      </c>
      <c r="CF120" s="99">
        <v>0</v>
      </c>
      <c r="CG120" s="99">
        <v>0</v>
      </c>
      <c r="CH120" s="100" t="s">
        <v>1981</v>
      </c>
      <c r="CI120" s="99">
        <v>0</v>
      </c>
      <c r="CJ120" s="99">
        <v>0</v>
      </c>
      <c r="CK120" s="99">
        <v>0</v>
      </c>
      <c r="CL120" s="99">
        <v>0</v>
      </c>
      <c r="CM120" s="99">
        <v>0</v>
      </c>
      <c r="CN120" s="99">
        <v>0</v>
      </c>
      <c r="CO120" s="99">
        <v>0</v>
      </c>
      <c r="CP120" s="99">
        <v>0</v>
      </c>
      <c r="CQ120" s="99">
        <v>0</v>
      </c>
      <c r="CR120" s="99">
        <v>0</v>
      </c>
      <c r="CS120" s="99">
        <v>0</v>
      </c>
      <c r="CT120" s="100" t="s">
        <v>1981</v>
      </c>
      <c r="CU120" s="101" t="s">
        <v>1981</v>
      </c>
    </row>
    <row r="121" spans="1:99" ht="15.4" customHeight="1">
      <c r="A121" s="114" t="s">
        <v>2415</v>
      </c>
      <c r="B121" s="115" t="s">
        <v>1852</v>
      </c>
      <c r="C121" s="115" t="s">
        <v>1852</v>
      </c>
      <c r="D121" s="102" t="s">
        <v>2226</v>
      </c>
      <c r="E121" s="99">
        <v>267</v>
      </c>
      <c r="F121" s="99">
        <v>131</v>
      </c>
      <c r="G121" s="99">
        <v>51</v>
      </c>
      <c r="H121" s="99">
        <v>36</v>
      </c>
      <c r="I121" s="99">
        <v>21</v>
      </c>
      <c r="J121" s="99">
        <v>1</v>
      </c>
      <c r="K121" s="99">
        <v>0</v>
      </c>
      <c r="L121" s="99">
        <v>0</v>
      </c>
      <c r="M121" s="99">
        <v>15</v>
      </c>
      <c r="N121" s="99">
        <v>6</v>
      </c>
      <c r="O121" s="99">
        <v>0</v>
      </c>
      <c r="P121" s="99">
        <v>86</v>
      </c>
      <c r="Q121" s="99">
        <v>13</v>
      </c>
      <c r="R121" s="99">
        <v>5</v>
      </c>
      <c r="S121" s="99">
        <v>43</v>
      </c>
      <c r="T121" s="99">
        <v>0</v>
      </c>
      <c r="U121" s="99">
        <v>0</v>
      </c>
      <c r="V121" s="99">
        <v>0</v>
      </c>
      <c r="W121" s="99">
        <v>1</v>
      </c>
      <c r="X121" s="99">
        <v>4</v>
      </c>
      <c r="Y121" s="99">
        <v>0</v>
      </c>
      <c r="Z121" s="99">
        <v>7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2</v>
      </c>
      <c r="AG121" s="99">
        <v>0</v>
      </c>
      <c r="AH121" s="99">
        <v>0</v>
      </c>
      <c r="AI121" s="99">
        <v>0</v>
      </c>
      <c r="AJ121" s="99">
        <v>1</v>
      </c>
      <c r="AK121" s="99">
        <v>0</v>
      </c>
      <c r="AL121" s="99">
        <v>1</v>
      </c>
      <c r="AM121" s="99">
        <v>5</v>
      </c>
      <c r="AN121" s="99">
        <v>4</v>
      </c>
      <c r="AO121" s="99">
        <v>0</v>
      </c>
      <c r="AP121" s="99">
        <v>0</v>
      </c>
      <c r="AQ121" s="99">
        <v>0</v>
      </c>
      <c r="AR121" s="99">
        <v>42</v>
      </c>
      <c r="AS121" s="99">
        <v>8</v>
      </c>
      <c r="AT121" s="99">
        <v>34</v>
      </c>
      <c r="AU121" s="99">
        <v>0</v>
      </c>
      <c r="AV121" s="99">
        <v>0</v>
      </c>
      <c r="AW121" s="99">
        <v>0</v>
      </c>
      <c r="AX121" s="99">
        <v>0</v>
      </c>
      <c r="AY121" s="99">
        <v>0</v>
      </c>
      <c r="AZ121" s="99">
        <v>0</v>
      </c>
      <c r="BA121" s="99">
        <v>0</v>
      </c>
      <c r="BB121" s="99">
        <v>0</v>
      </c>
      <c r="BC121" s="99">
        <v>0</v>
      </c>
      <c r="BD121" s="99">
        <v>0</v>
      </c>
      <c r="BE121" s="99">
        <v>0</v>
      </c>
      <c r="BF121" s="99">
        <v>0</v>
      </c>
      <c r="BG121" s="99">
        <v>0</v>
      </c>
      <c r="BH121" s="99">
        <v>0</v>
      </c>
      <c r="BI121" s="100" t="s">
        <v>1981</v>
      </c>
      <c r="BJ121" s="100" t="s">
        <v>1981</v>
      </c>
      <c r="BK121" s="100" t="s">
        <v>1981</v>
      </c>
      <c r="BL121" s="100" t="s">
        <v>1981</v>
      </c>
      <c r="BM121" s="100" t="s">
        <v>1981</v>
      </c>
      <c r="BN121" s="100" t="s">
        <v>1981</v>
      </c>
      <c r="BO121" s="100" t="s">
        <v>1981</v>
      </c>
      <c r="BP121" s="100" t="s">
        <v>1981</v>
      </c>
      <c r="BQ121" s="100" t="s">
        <v>1981</v>
      </c>
      <c r="BR121" s="100" t="s">
        <v>1981</v>
      </c>
      <c r="BS121" s="100" t="s">
        <v>1981</v>
      </c>
      <c r="BT121" s="99">
        <v>7</v>
      </c>
      <c r="BU121" s="99">
        <v>0</v>
      </c>
      <c r="BV121" s="99">
        <v>7</v>
      </c>
      <c r="BW121" s="99">
        <v>0</v>
      </c>
      <c r="BX121" s="99">
        <v>0</v>
      </c>
      <c r="BY121" s="99">
        <v>0</v>
      </c>
      <c r="BZ121" s="99">
        <v>0</v>
      </c>
      <c r="CA121" s="99">
        <v>0</v>
      </c>
      <c r="CB121" s="99">
        <v>0</v>
      </c>
      <c r="CC121" s="99">
        <v>0</v>
      </c>
      <c r="CD121" s="99">
        <v>0</v>
      </c>
      <c r="CE121" s="99">
        <v>0</v>
      </c>
      <c r="CF121" s="99">
        <v>0</v>
      </c>
      <c r="CG121" s="99">
        <v>0</v>
      </c>
      <c r="CH121" s="100" t="s">
        <v>1981</v>
      </c>
      <c r="CI121" s="99">
        <v>0</v>
      </c>
      <c r="CJ121" s="99">
        <v>0</v>
      </c>
      <c r="CK121" s="99">
        <v>0</v>
      </c>
      <c r="CL121" s="99">
        <v>0</v>
      </c>
      <c r="CM121" s="99">
        <v>0</v>
      </c>
      <c r="CN121" s="99">
        <v>0</v>
      </c>
      <c r="CO121" s="99">
        <v>0</v>
      </c>
      <c r="CP121" s="99">
        <v>0</v>
      </c>
      <c r="CQ121" s="99">
        <v>0</v>
      </c>
      <c r="CR121" s="99">
        <v>0</v>
      </c>
      <c r="CS121" s="99">
        <v>0</v>
      </c>
      <c r="CT121" s="100" t="s">
        <v>1981</v>
      </c>
      <c r="CU121" s="101" t="s">
        <v>1981</v>
      </c>
    </row>
    <row r="122" spans="1:99" ht="15.4" customHeight="1">
      <c r="A122" s="114" t="s">
        <v>2416</v>
      </c>
      <c r="B122" s="115" t="s">
        <v>1852</v>
      </c>
      <c r="C122" s="115" t="s">
        <v>1852</v>
      </c>
      <c r="D122" s="102" t="s">
        <v>2417</v>
      </c>
      <c r="E122" s="99">
        <v>1</v>
      </c>
      <c r="F122" s="99">
        <v>0</v>
      </c>
      <c r="G122" s="99">
        <v>0</v>
      </c>
      <c r="H122" s="99">
        <v>0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99">
        <v>0</v>
      </c>
      <c r="AH122" s="99">
        <v>0</v>
      </c>
      <c r="AI122" s="99">
        <v>0</v>
      </c>
      <c r="AJ122" s="99">
        <v>0</v>
      </c>
      <c r="AK122" s="99">
        <v>0</v>
      </c>
      <c r="AL122" s="99">
        <v>0</v>
      </c>
      <c r="AM122" s="99">
        <v>0</v>
      </c>
      <c r="AN122" s="99">
        <v>0</v>
      </c>
      <c r="AO122" s="99">
        <v>0</v>
      </c>
      <c r="AP122" s="99">
        <v>0</v>
      </c>
      <c r="AQ122" s="99">
        <v>0</v>
      </c>
      <c r="AR122" s="99">
        <v>1</v>
      </c>
      <c r="AS122" s="99">
        <v>0</v>
      </c>
      <c r="AT122" s="99">
        <v>0</v>
      </c>
      <c r="AU122" s="99">
        <v>0</v>
      </c>
      <c r="AV122" s="99">
        <v>0</v>
      </c>
      <c r="AW122" s="99">
        <v>1</v>
      </c>
      <c r="AX122" s="99">
        <v>0</v>
      </c>
      <c r="AY122" s="99">
        <v>0</v>
      </c>
      <c r="AZ122" s="99">
        <v>0</v>
      </c>
      <c r="BA122" s="99">
        <v>0</v>
      </c>
      <c r="BB122" s="99">
        <v>0</v>
      </c>
      <c r="BC122" s="99">
        <v>0</v>
      </c>
      <c r="BD122" s="99">
        <v>0</v>
      </c>
      <c r="BE122" s="99">
        <v>0</v>
      </c>
      <c r="BF122" s="99">
        <v>0</v>
      </c>
      <c r="BG122" s="99">
        <v>0</v>
      </c>
      <c r="BH122" s="99">
        <v>0</v>
      </c>
      <c r="BI122" s="100" t="s">
        <v>1981</v>
      </c>
      <c r="BJ122" s="100" t="s">
        <v>1981</v>
      </c>
      <c r="BK122" s="100" t="s">
        <v>1981</v>
      </c>
      <c r="BL122" s="100" t="s">
        <v>1981</v>
      </c>
      <c r="BM122" s="100" t="s">
        <v>1981</v>
      </c>
      <c r="BN122" s="100" t="s">
        <v>1981</v>
      </c>
      <c r="BO122" s="100" t="s">
        <v>1981</v>
      </c>
      <c r="BP122" s="100" t="s">
        <v>1981</v>
      </c>
      <c r="BQ122" s="100" t="s">
        <v>1981</v>
      </c>
      <c r="BR122" s="100" t="s">
        <v>1981</v>
      </c>
      <c r="BS122" s="100" t="s">
        <v>1981</v>
      </c>
      <c r="BT122" s="99">
        <v>0</v>
      </c>
      <c r="BU122" s="99">
        <v>0</v>
      </c>
      <c r="BV122" s="99">
        <v>0</v>
      </c>
      <c r="BW122" s="99">
        <v>0</v>
      </c>
      <c r="BX122" s="99">
        <v>0</v>
      </c>
      <c r="BY122" s="99">
        <v>0</v>
      </c>
      <c r="BZ122" s="99">
        <v>0</v>
      </c>
      <c r="CA122" s="99">
        <v>0</v>
      </c>
      <c r="CB122" s="99">
        <v>0</v>
      </c>
      <c r="CC122" s="99">
        <v>0</v>
      </c>
      <c r="CD122" s="99">
        <v>0</v>
      </c>
      <c r="CE122" s="99">
        <v>0</v>
      </c>
      <c r="CF122" s="99">
        <v>0</v>
      </c>
      <c r="CG122" s="99">
        <v>0</v>
      </c>
      <c r="CH122" s="100" t="s">
        <v>1981</v>
      </c>
      <c r="CI122" s="99">
        <v>0</v>
      </c>
      <c r="CJ122" s="99">
        <v>0</v>
      </c>
      <c r="CK122" s="99">
        <v>0</v>
      </c>
      <c r="CL122" s="99">
        <v>0</v>
      </c>
      <c r="CM122" s="99">
        <v>0</v>
      </c>
      <c r="CN122" s="99">
        <v>0</v>
      </c>
      <c r="CO122" s="99">
        <v>0</v>
      </c>
      <c r="CP122" s="99">
        <v>0</v>
      </c>
      <c r="CQ122" s="99">
        <v>0</v>
      </c>
      <c r="CR122" s="99">
        <v>0</v>
      </c>
      <c r="CS122" s="99">
        <v>0</v>
      </c>
      <c r="CT122" s="100" t="s">
        <v>1981</v>
      </c>
      <c r="CU122" s="101" t="s">
        <v>1981</v>
      </c>
    </row>
    <row r="123" spans="1:99" ht="15.4" customHeight="1">
      <c r="A123" s="114" t="s">
        <v>2418</v>
      </c>
      <c r="B123" s="115" t="s">
        <v>1852</v>
      </c>
      <c r="C123" s="115" t="s">
        <v>1852</v>
      </c>
      <c r="D123" s="102" t="s">
        <v>2419</v>
      </c>
      <c r="E123" s="99">
        <v>1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99">
        <v>0</v>
      </c>
      <c r="AP123" s="99">
        <v>0</v>
      </c>
      <c r="AQ123" s="99">
        <v>0</v>
      </c>
      <c r="AR123" s="99">
        <v>1</v>
      </c>
      <c r="AS123" s="99">
        <v>0</v>
      </c>
      <c r="AT123" s="99">
        <v>0</v>
      </c>
      <c r="AU123" s="99">
        <v>0</v>
      </c>
      <c r="AV123" s="99">
        <v>0</v>
      </c>
      <c r="AW123" s="99">
        <v>1</v>
      </c>
      <c r="AX123" s="99">
        <v>0</v>
      </c>
      <c r="AY123" s="99">
        <v>0</v>
      </c>
      <c r="AZ123" s="99">
        <v>0</v>
      </c>
      <c r="BA123" s="99">
        <v>0</v>
      </c>
      <c r="BB123" s="99">
        <v>0</v>
      </c>
      <c r="BC123" s="99">
        <v>0</v>
      </c>
      <c r="BD123" s="99">
        <v>0</v>
      </c>
      <c r="BE123" s="99">
        <v>0</v>
      </c>
      <c r="BF123" s="99">
        <v>0</v>
      </c>
      <c r="BG123" s="99">
        <v>0</v>
      </c>
      <c r="BH123" s="99">
        <v>0</v>
      </c>
      <c r="BI123" s="100" t="s">
        <v>1981</v>
      </c>
      <c r="BJ123" s="100" t="s">
        <v>1981</v>
      </c>
      <c r="BK123" s="100" t="s">
        <v>1981</v>
      </c>
      <c r="BL123" s="100" t="s">
        <v>1981</v>
      </c>
      <c r="BM123" s="100" t="s">
        <v>1981</v>
      </c>
      <c r="BN123" s="100" t="s">
        <v>1981</v>
      </c>
      <c r="BO123" s="100" t="s">
        <v>1981</v>
      </c>
      <c r="BP123" s="100" t="s">
        <v>1981</v>
      </c>
      <c r="BQ123" s="100" t="s">
        <v>1981</v>
      </c>
      <c r="BR123" s="100" t="s">
        <v>1981</v>
      </c>
      <c r="BS123" s="100" t="s">
        <v>1981</v>
      </c>
      <c r="BT123" s="99">
        <v>0</v>
      </c>
      <c r="BU123" s="99">
        <v>0</v>
      </c>
      <c r="BV123" s="99">
        <v>0</v>
      </c>
      <c r="BW123" s="99">
        <v>0</v>
      </c>
      <c r="BX123" s="99">
        <v>0</v>
      </c>
      <c r="BY123" s="99">
        <v>0</v>
      </c>
      <c r="BZ123" s="99">
        <v>0</v>
      </c>
      <c r="CA123" s="99">
        <v>0</v>
      </c>
      <c r="CB123" s="99">
        <v>0</v>
      </c>
      <c r="CC123" s="99">
        <v>0</v>
      </c>
      <c r="CD123" s="99">
        <v>0</v>
      </c>
      <c r="CE123" s="99">
        <v>0</v>
      </c>
      <c r="CF123" s="99">
        <v>0</v>
      </c>
      <c r="CG123" s="99">
        <v>0</v>
      </c>
      <c r="CH123" s="100" t="s">
        <v>1981</v>
      </c>
      <c r="CI123" s="99">
        <v>0</v>
      </c>
      <c r="CJ123" s="99">
        <v>0</v>
      </c>
      <c r="CK123" s="99">
        <v>0</v>
      </c>
      <c r="CL123" s="99">
        <v>0</v>
      </c>
      <c r="CM123" s="99">
        <v>0</v>
      </c>
      <c r="CN123" s="99">
        <v>0</v>
      </c>
      <c r="CO123" s="99">
        <v>0</v>
      </c>
      <c r="CP123" s="99">
        <v>0</v>
      </c>
      <c r="CQ123" s="99">
        <v>0</v>
      </c>
      <c r="CR123" s="99">
        <v>0</v>
      </c>
      <c r="CS123" s="99">
        <v>0</v>
      </c>
      <c r="CT123" s="100" t="s">
        <v>1981</v>
      </c>
      <c r="CU123" s="101" t="s">
        <v>1981</v>
      </c>
    </row>
    <row r="124" spans="1:99" ht="15.4" customHeight="1">
      <c r="A124" s="114" t="s">
        <v>2420</v>
      </c>
      <c r="B124" s="115" t="s">
        <v>1852</v>
      </c>
      <c r="C124" s="115" t="s">
        <v>1852</v>
      </c>
      <c r="D124" s="102" t="s">
        <v>1009</v>
      </c>
      <c r="E124" s="99">
        <v>1741</v>
      </c>
      <c r="F124" s="99">
        <v>863</v>
      </c>
      <c r="G124" s="99">
        <v>253</v>
      </c>
      <c r="H124" s="99">
        <v>173</v>
      </c>
      <c r="I124" s="99">
        <v>24</v>
      </c>
      <c r="J124" s="99">
        <v>216</v>
      </c>
      <c r="K124" s="99">
        <v>0</v>
      </c>
      <c r="L124" s="99">
        <v>142</v>
      </c>
      <c r="M124" s="99">
        <v>55</v>
      </c>
      <c r="N124" s="99">
        <v>0</v>
      </c>
      <c r="O124" s="99">
        <v>0</v>
      </c>
      <c r="P124" s="99">
        <v>650</v>
      </c>
      <c r="Q124" s="99">
        <v>531</v>
      </c>
      <c r="R124" s="99">
        <v>3</v>
      </c>
      <c r="S124" s="99">
        <v>0</v>
      </c>
      <c r="T124" s="99">
        <v>0</v>
      </c>
      <c r="U124" s="99">
        <v>2</v>
      </c>
      <c r="V124" s="99">
        <v>13</v>
      </c>
      <c r="W124" s="99">
        <v>3</v>
      </c>
      <c r="X124" s="99">
        <v>13</v>
      </c>
      <c r="Y124" s="99">
        <v>0</v>
      </c>
      <c r="Z124" s="99">
        <v>3</v>
      </c>
      <c r="AA124" s="99">
        <v>0</v>
      </c>
      <c r="AB124" s="99">
        <v>42</v>
      </c>
      <c r="AC124" s="99">
        <v>0</v>
      </c>
      <c r="AD124" s="99">
        <v>0</v>
      </c>
      <c r="AE124" s="99">
        <v>0</v>
      </c>
      <c r="AF124" s="99">
        <v>9</v>
      </c>
      <c r="AG124" s="99">
        <v>0</v>
      </c>
      <c r="AH124" s="99">
        <v>0</v>
      </c>
      <c r="AI124" s="99">
        <v>0</v>
      </c>
      <c r="AJ124" s="99">
        <v>2</v>
      </c>
      <c r="AK124" s="99">
        <v>0</v>
      </c>
      <c r="AL124" s="99">
        <v>2</v>
      </c>
      <c r="AM124" s="99">
        <v>6</v>
      </c>
      <c r="AN124" s="99">
        <v>19</v>
      </c>
      <c r="AO124" s="99">
        <v>0</v>
      </c>
      <c r="AP124" s="99">
        <v>2</v>
      </c>
      <c r="AQ124" s="99">
        <v>0</v>
      </c>
      <c r="AR124" s="99">
        <v>227</v>
      </c>
      <c r="AS124" s="99">
        <v>13</v>
      </c>
      <c r="AT124" s="99">
        <v>129</v>
      </c>
      <c r="AU124" s="99">
        <v>0</v>
      </c>
      <c r="AV124" s="99">
        <v>0</v>
      </c>
      <c r="AW124" s="99">
        <v>72</v>
      </c>
      <c r="AX124" s="99">
        <v>0</v>
      </c>
      <c r="AY124" s="99">
        <v>0</v>
      </c>
      <c r="AZ124" s="99">
        <v>0</v>
      </c>
      <c r="BA124" s="99">
        <v>0</v>
      </c>
      <c r="BB124" s="99">
        <v>0</v>
      </c>
      <c r="BC124" s="99">
        <v>13</v>
      </c>
      <c r="BD124" s="99">
        <v>0</v>
      </c>
      <c r="BE124" s="99">
        <v>0</v>
      </c>
      <c r="BF124" s="99">
        <v>0</v>
      </c>
      <c r="BG124" s="99">
        <v>0</v>
      </c>
      <c r="BH124" s="99">
        <v>0</v>
      </c>
      <c r="BI124" s="100" t="s">
        <v>1981</v>
      </c>
      <c r="BJ124" s="100" t="s">
        <v>1981</v>
      </c>
      <c r="BK124" s="100" t="s">
        <v>1981</v>
      </c>
      <c r="BL124" s="100" t="s">
        <v>1981</v>
      </c>
      <c r="BM124" s="100" t="s">
        <v>1981</v>
      </c>
      <c r="BN124" s="100" t="s">
        <v>1981</v>
      </c>
      <c r="BO124" s="100" t="s">
        <v>1981</v>
      </c>
      <c r="BP124" s="100" t="s">
        <v>1981</v>
      </c>
      <c r="BQ124" s="100" t="s">
        <v>1981</v>
      </c>
      <c r="BR124" s="100" t="s">
        <v>1981</v>
      </c>
      <c r="BS124" s="100" t="s">
        <v>1981</v>
      </c>
      <c r="BT124" s="99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100" t="s">
        <v>1981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100" t="s">
        <v>1981</v>
      </c>
      <c r="CU124" s="101" t="s">
        <v>1981</v>
      </c>
    </row>
    <row r="125" spans="1:99" ht="15.4" customHeight="1">
      <c r="A125" s="114" t="s">
        <v>2421</v>
      </c>
      <c r="B125" s="115" t="s">
        <v>1852</v>
      </c>
      <c r="C125" s="115" t="s">
        <v>1852</v>
      </c>
      <c r="D125" s="102" t="s">
        <v>2422</v>
      </c>
      <c r="E125" s="99">
        <v>692</v>
      </c>
      <c r="F125" s="99">
        <v>478</v>
      </c>
      <c r="G125" s="99">
        <v>184</v>
      </c>
      <c r="H125" s="99">
        <v>112</v>
      </c>
      <c r="I125" s="99">
        <v>24</v>
      </c>
      <c r="J125" s="99">
        <v>0</v>
      </c>
      <c r="K125" s="99">
        <v>0</v>
      </c>
      <c r="L125" s="99">
        <v>103</v>
      </c>
      <c r="M125" s="99">
        <v>55</v>
      </c>
      <c r="N125" s="99">
        <v>0</v>
      </c>
      <c r="O125" s="99">
        <v>0</v>
      </c>
      <c r="P125" s="99">
        <v>51</v>
      </c>
      <c r="Q125" s="99">
        <v>5</v>
      </c>
      <c r="R125" s="99">
        <v>3</v>
      </c>
      <c r="S125" s="99">
        <v>0</v>
      </c>
      <c r="T125" s="99">
        <v>0</v>
      </c>
      <c r="U125" s="99">
        <v>1</v>
      </c>
      <c r="V125" s="99">
        <v>3</v>
      </c>
      <c r="W125" s="99">
        <v>3</v>
      </c>
      <c r="X125" s="99">
        <v>8</v>
      </c>
      <c r="Y125" s="99">
        <v>0</v>
      </c>
      <c r="Z125" s="99">
        <v>3</v>
      </c>
      <c r="AA125" s="99">
        <v>0</v>
      </c>
      <c r="AB125" s="99">
        <v>2</v>
      </c>
      <c r="AC125" s="99">
        <v>0</v>
      </c>
      <c r="AD125" s="99">
        <v>0</v>
      </c>
      <c r="AE125" s="99">
        <v>0</v>
      </c>
      <c r="AF125" s="99">
        <v>8</v>
      </c>
      <c r="AG125" s="99">
        <v>0</v>
      </c>
      <c r="AH125" s="99">
        <v>0</v>
      </c>
      <c r="AI125" s="99">
        <v>0</v>
      </c>
      <c r="AJ125" s="99">
        <v>2</v>
      </c>
      <c r="AK125" s="99">
        <v>0</v>
      </c>
      <c r="AL125" s="99">
        <v>0</v>
      </c>
      <c r="AM125" s="99">
        <v>0</v>
      </c>
      <c r="AN125" s="99">
        <v>11</v>
      </c>
      <c r="AO125" s="99">
        <v>0</v>
      </c>
      <c r="AP125" s="99">
        <v>2</v>
      </c>
      <c r="AQ125" s="99">
        <v>0</v>
      </c>
      <c r="AR125" s="99">
        <v>164</v>
      </c>
      <c r="AS125" s="99">
        <v>13</v>
      </c>
      <c r="AT125" s="99">
        <v>79</v>
      </c>
      <c r="AU125" s="99">
        <v>0</v>
      </c>
      <c r="AV125" s="99">
        <v>0</v>
      </c>
      <c r="AW125" s="99">
        <v>71</v>
      </c>
      <c r="AX125" s="99">
        <v>0</v>
      </c>
      <c r="AY125" s="99">
        <v>0</v>
      </c>
      <c r="AZ125" s="99">
        <v>0</v>
      </c>
      <c r="BA125" s="99">
        <v>0</v>
      </c>
      <c r="BB125" s="99">
        <v>0</v>
      </c>
      <c r="BC125" s="99">
        <v>0</v>
      </c>
      <c r="BD125" s="99">
        <v>0</v>
      </c>
      <c r="BE125" s="99">
        <v>0</v>
      </c>
      <c r="BF125" s="99">
        <v>0</v>
      </c>
      <c r="BG125" s="99">
        <v>0</v>
      </c>
      <c r="BH125" s="99">
        <v>0</v>
      </c>
      <c r="BI125" s="100" t="s">
        <v>1981</v>
      </c>
      <c r="BJ125" s="100" t="s">
        <v>1981</v>
      </c>
      <c r="BK125" s="100" t="s">
        <v>1981</v>
      </c>
      <c r="BL125" s="100" t="s">
        <v>1981</v>
      </c>
      <c r="BM125" s="100" t="s">
        <v>1981</v>
      </c>
      <c r="BN125" s="100" t="s">
        <v>1981</v>
      </c>
      <c r="BO125" s="100" t="s">
        <v>1981</v>
      </c>
      <c r="BP125" s="100" t="s">
        <v>1981</v>
      </c>
      <c r="BQ125" s="100" t="s">
        <v>1981</v>
      </c>
      <c r="BR125" s="100" t="s">
        <v>1981</v>
      </c>
      <c r="BS125" s="100" t="s">
        <v>1981</v>
      </c>
      <c r="BT125" s="99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100" t="s">
        <v>1981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100" t="s">
        <v>1981</v>
      </c>
      <c r="CU125" s="101" t="s">
        <v>1981</v>
      </c>
    </row>
    <row r="126" spans="1:99" ht="15.4" customHeight="1">
      <c r="A126" s="114" t="s">
        <v>2423</v>
      </c>
      <c r="B126" s="115" t="s">
        <v>1852</v>
      </c>
      <c r="C126" s="115" t="s">
        <v>1852</v>
      </c>
      <c r="D126" s="102" t="s">
        <v>2226</v>
      </c>
      <c r="E126" s="99">
        <v>688</v>
      </c>
      <c r="F126" s="99">
        <v>473</v>
      </c>
      <c r="G126" s="99">
        <v>181</v>
      </c>
      <c r="H126" s="99">
        <v>110</v>
      </c>
      <c r="I126" s="99">
        <v>24</v>
      </c>
      <c r="J126" s="99">
        <v>0</v>
      </c>
      <c r="K126" s="99">
        <v>0</v>
      </c>
      <c r="L126" s="99">
        <v>103</v>
      </c>
      <c r="M126" s="99">
        <v>55</v>
      </c>
      <c r="N126" s="99">
        <v>0</v>
      </c>
      <c r="O126" s="99">
        <v>0</v>
      </c>
      <c r="P126" s="99">
        <v>51</v>
      </c>
      <c r="Q126" s="99">
        <v>5</v>
      </c>
      <c r="R126" s="99">
        <v>3</v>
      </c>
      <c r="S126" s="99">
        <v>0</v>
      </c>
      <c r="T126" s="99">
        <v>0</v>
      </c>
      <c r="U126" s="99">
        <v>1</v>
      </c>
      <c r="V126" s="99">
        <v>3</v>
      </c>
      <c r="W126" s="99">
        <v>3</v>
      </c>
      <c r="X126" s="99">
        <v>8</v>
      </c>
      <c r="Y126" s="99">
        <v>0</v>
      </c>
      <c r="Z126" s="99">
        <v>3</v>
      </c>
      <c r="AA126" s="99">
        <v>0</v>
      </c>
      <c r="AB126" s="99">
        <v>2</v>
      </c>
      <c r="AC126" s="99">
        <v>0</v>
      </c>
      <c r="AD126" s="99">
        <v>0</v>
      </c>
      <c r="AE126" s="99">
        <v>0</v>
      </c>
      <c r="AF126" s="99">
        <v>8</v>
      </c>
      <c r="AG126" s="99">
        <v>0</v>
      </c>
      <c r="AH126" s="99">
        <v>0</v>
      </c>
      <c r="AI126" s="99">
        <v>0</v>
      </c>
      <c r="AJ126" s="99">
        <v>2</v>
      </c>
      <c r="AK126" s="99">
        <v>0</v>
      </c>
      <c r="AL126" s="99">
        <v>0</v>
      </c>
      <c r="AM126" s="99">
        <v>0</v>
      </c>
      <c r="AN126" s="99">
        <v>11</v>
      </c>
      <c r="AO126" s="99">
        <v>0</v>
      </c>
      <c r="AP126" s="99">
        <v>2</v>
      </c>
      <c r="AQ126" s="99">
        <v>0</v>
      </c>
      <c r="AR126" s="99">
        <v>164</v>
      </c>
      <c r="AS126" s="99">
        <v>13</v>
      </c>
      <c r="AT126" s="99">
        <v>79</v>
      </c>
      <c r="AU126" s="99">
        <v>0</v>
      </c>
      <c r="AV126" s="99">
        <v>0</v>
      </c>
      <c r="AW126" s="99">
        <v>71</v>
      </c>
      <c r="AX126" s="99">
        <v>0</v>
      </c>
      <c r="AY126" s="99">
        <v>0</v>
      </c>
      <c r="AZ126" s="99">
        <v>0</v>
      </c>
      <c r="BA126" s="99">
        <v>0</v>
      </c>
      <c r="BB126" s="99">
        <v>0</v>
      </c>
      <c r="BC126" s="99">
        <v>0</v>
      </c>
      <c r="BD126" s="99">
        <v>0</v>
      </c>
      <c r="BE126" s="99">
        <v>0</v>
      </c>
      <c r="BF126" s="99">
        <v>0</v>
      </c>
      <c r="BG126" s="99">
        <v>0</v>
      </c>
      <c r="BH126" s="99">
        <v>0</v>
      </c>
      <c r="BI126" s="100" t="s">
        <v>1981</v>
      </c>
      <c r="BJ126" s="100" t="s">
        <v>1981</v>
      </c>
      <c r="BK126" s="100" t="s">
        <v>1981</v>
      </c>
      <c r="BL126" s="100" t="s">
        <v>1981</v>
      </c>
      <c r="BM126" s="100" t="s">
        <v>1981</v>
      </c>
      <c r="BN126" s="100" t="s">
        <v>1981</v>
      </c>
      <c r="BO126" s="100" t="s">
        <v>1981</v>
      </c>
      <c r="BP126" s="100" t="s">
        <v>1981</v>
      </c>
      <c r="BQ126" s="100" t="s">
        <v>1981</v>
      </c>
      <c r="BR126" s="100" t="s">
        <v>1981</v>
      </c>
      <c r="BS126" s="100" t="s">
        <v>1981</v>
      </c>
      <c r="BT126" s="99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100" t="s">
        <v>1981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100" t="s">
        <v>1981</v>
      </c>
      <c r="CU126" s="101" t="s">
        <v>1981</v>
      </c>
    </row>
    <row r="127" spans="1:99" ht="15.4" customHeight="1">
      <c r="A127" s="114" t="s">
        <v>2424</v>
      </c>
      <c r="B127" s="115" t="s">
        <v>1852</v>
      </c>
      <c r="C127" s="115" t="s">
        <v>1852</v>
      </c>
      <c r="D127" s="102" t="s">
        <v>2425</v>
      </c>
      <c r="E127" s="99">
        <v>4</v>
      </c>
      <c r="F127" s="99">
        <v>4</v>
      </c>
      <c r="G127" s="99">
        <v>3</v>
      </c>
      <c r="H127" s="99">
        <v>1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0</v>
      </c>
      <c r="O127" s="99">
        <v>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99">
        <v>0</v>
      </c>
      <c r="AH127" s="99">
        <v>0</v>
      </c>
      <c r="AI127" s="99">
        <v>0</v>
      </c>
      <c r="AJ127" s="99">
        <v>0</v>
      </c>
      <c r="AK127" s="99">
        <v>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>
        <v>0</v>
      </c>
      <c r="AR127" s="99">
        <v>0</v>
      </c>
      <c r="AS127" s="99">
        <v>0</v>
      </c>
      <c r="AT127" s="99">
        <v>0</v>
      </c>
      <c r="AU127" s="99">
        <v>0</v>
      </c>
      <c r="AV127" s="99">
        <v>0</v>
      </c>
      <c r="AW127" s="99">
        <v>0</v>
      </c>
      <c r="AX127" s="99">
        <v>0</v>
      </c>
      <c r="AY127" s="99">
        <v>0</v>
      </c>
      <c r="AZ127" s="99">
        <v>0</v>
      </c>
      <c r="BA127" s="99">
        <v>0</v>
      </c>
      <c r="BB127" s="99">
        <v>0</v>
      </c>
      <c r="BC127" s="99">
        <v>0</v>
      </c>
      <c r="BD127" s="99">
        <v>0</v>
      </c>
      <c r="BE127" s="99">
        <v>0</v>
      </c>
      <c r="BF127" s="99">
        <v>0</v>
      </c>
      <c r="BG127" s="99">
        <v>0</v>
      </c>
      <c r="BH127" s="99">
        <v>0</v>
      </c>
      <c r="BI127" s="100" t="s">
        <v>1981</v>
      </c>
      <c r="BJ127" s="100" t="s">
        <v>1981</v>
      </c>
      <c r="BK127" s="100" t="s">
        <v>1981</v>
      </c>
      <c r="BL127" s="100" t="s">
        <v>1981</v>
      </c>
      <c r="BM127" s="100" t="s">
        <v>1981</v>
      </c>
      <c r="BN127" s="100" t="s">
        <v>1981</v>
      </c>
      <c r="BO127" s="100" t="s">
        <v>1981</v>
      </c>
      <c r="BP127" s="100" t="s">
        <v>1981</v>
      </c>
      <c r="BQ127" s="100" t="s">
        <v>1981</v>
      </c>
      <c r="BR127" s="100" t="s">
        <v>1981</v>
      </c>
      <c r="BS127" s="100" t="s">
        <v>1981</v>
      </c>
      <c r="BT127" s="99">
        <v>0</v>
      </c>
      <c r="BU127" s="99">
        <v>0</v>
      </c>
      <c r="BV127" s="99">
        <v>0</v>
      </c>
      <c r="BW127" s="99">
        <v>0</v>
      </c>
      <c r="BX127" s="99">
        <v>0</v>
      </c>
      <c r="BY127" s="99">
        <v>0</v>
      </c>
      <c r="BZ127" s="99">
        <v>0</v>
      </c>
      <c r="CA127" s="99">
        <v>0</v>
      </c>
      <c r="CB127" s="99">
        <v>0</v>
      </c>
      <c r="CC127" s="99">
        <v>0</v>
      </c>
      <c r="CD127" s="99">
        <v>0</v>
      </c>
      <c r="CE127" s="99">
        <v>0</v>
      </c>
      <c r="CF127" s="99">
        <v>0</v>
      </c>
      <c r="CG127" s="99">
        <v>0</v>
      </c>
      <c r="CH127" s="100" t="s">
        <v>1981</v>
      </c>
      <c r="CI127" s="99">
        <v>0</v>
      </c>
      <c r="CJ127" s="99">
        <v>0</v>
      </c>
      <c r="CK127" s="99">
        <v>0</v>
      </c>
      <c r="CL127" s="99">
        <v>0</v>
      </c>
      <c r="CM127" s="99">
        <v>0</v>
      </c>
      <c r="CN127" s="99">
        <v>0</v>
      </c>
      <c r="CO127" s="99">
        <v>0</v>
      </c>
      <c r="CP127" s="99">
        <v>0</v>
      </c>
      <c r="CQ127" s="99">
        <v>0</v>
      </c>
      <c r="CR127" s="99">
        <v>0</v>
      </c>
      <c r="CS127" s="99">
        <v>0</v>
      </c>
      <c r="CT127" s="100" t="s">
        <v>1981</v>
      </c>
      <c r="CU127" s="101" t="s">
        <v>1981</v>
      </c>
    </row>
    <row r="128" spans="1:99" ht="15.4" customHeight="1">
      <c r="A128" s="114" t="s">
        <v>2426</v>
      </c>
      <c r="B128" s="115" t="s">
        <v>1852</v>
      </c>
      <c r="C128" s="115" t="s">
        <v>1852</v>
      </c>
      <c r="D128" s="102" t="s">
        <v>2427</v>
      </c>
      <c r="E128" s="99">
        <v>522</v>
      </c>
      <c r="F128" s="99">
        <v>386</v>
      </c>
      <c r="G128" s="99">
        <v>70</v>
      </c>
      <c r="H128" s="99">
        <v>61</v>
      </c>
      <c r="I128" s="99">
        <v>0</v>
      </c>
      <c r="J128" s="99">
        <v>216</v>
      </c>
      <c r="K128" s="99">
        <v>0</v>
      </c>
      <c r="L128" s="99">
        <v>39</v>
      </c>
      <c r="M128" s="99">
        <v>0</v>
      </c>
      <c r="N128" s="99">
        <v>0</v>
      </c>
      <c r="O128" s="99">
        <v>0</v>
      </c>
      <c r="P128" s="99">
        <v>73</v>
      </c>
      <c r="Q128" s="99">
        <v>0</v>
      </c>
      <c r="R128" s="99">
        <v>0</v>
      </c>
      <c r="S128" s="99">
        <v>0</v>
      </c>
      <c r="T128" s="99">
        <v>0</v>
      </c>
      <c r="U128" s="99">
        <v>1</v>
      </c>
      <c r="V128" s="99">
        <v>10</v>
      </c>
      <c r="W128" s="99">
        <v>0</v>
      </c>
      <c r="X128" s="99">
        <v>5</v>
      </c>
      <c r="Y128" s="99">
        <v>0</v>
      </c>
      <c r="Z128" s="99">
        <v>0</v>
      </c>
      <c r="AA128" s="99">
        <v>0</v>
      </c>
      <c r="AB128" s="99">
        <v>40</v>
      </c>
      <c r="AC128" s="99">
        <v>0</v>
      </c>
      <c r="AD128" s="99">
        <v>0</v>
      </c>
      <c r="AE128" s="99">
        <v>0</v>
      </c>
      <c r="AF128" s="99">
        <v>1</v>
      </c>
      <c r="AG128" s="99">
        <v>0</v>
      </c>
      <c r="AH128" s="99">
        <v>0</v>
      </c>
      <c r="AI128" s="99">
        <v>0</v>
      </c>
      <c r="AJ128" s="99">
        <v>0</v>
      </c>
      <c r="AK128" s="99">
        <v>0</v>
      </c>
      <c r="AL128" s="99">
        <v>2</v>
      </c>
      <c r="AM128" s="99">
        <v>6</v>
      </c>
      <c r="AN128" s="99">
        <v>8</v>
      </c>
      <c r="AO128" s="99">
        <v>0</v>
      </c>
      <c r="AP128" s="99">
        <v>0</v>
      </c>
      <c r="AQ128" s="99">
        <v>0</v>
      </c>
      <c r="AR128" s="99">
        <v>63</v>
      </c>
      <c r="AS128" s="99">
        <v>0</v>
      </c>
      <c r="AT128" s="99">
        <v>50</v>
      </c>
      <c r="AU128" s="99">
        <v>0</v>
      </c>
      <c r="AV128" s="99">
        <v>0</v>
      </c>
      <c r="AW128" s="99">
        <v>0</v>
      </c>
      <c r="AX128" s="99">
        <v>0</v>
      </c>
      <c r="AY128" s="99">
        <v>0</v>
      </c>
      <c r="AZ128" s="99">
        <v>0</v>
      </c>
      <c r="BA128" s="99">
        <v>0</v>
      </c>
      <c r="BB128" s="99">
        <v>0</v>
      </c>
      <c r="BC128" s="99">
        <v>13</v>
      </c>
      <c r="BD128" s="99">
        <v>0</v>
      </c>
      <c r="BE128" s="99">
        <v>0</v>
      </c>
      <c r="BF128" s="99">
        <v>0</v>
      </c>
      <c r="BG128" s="99">
        <v>0</v>
      </c>
      <c r="BH128" s="99">
        <v>0</v>
      </c>
      <c r="BI128" s="100" t="s">
        <v>1981</v>
      </c>
      <c r="BJ128" s="100" t="s">
        <v>1981</v>
      </c>
      <c r="BK128" s="100" t="s">
        <v>1981</v>
      </c>
      <c r="BL128" s="100" t="s">
        <v>1981</v>
      </c>
      <c r="BM128" s="100" t="s">
        <v>1981</v>
      </c>
      <c r="BN128" s="100" t="s">
        <v>1981</v>
      </c>
      <c r="BO128" s="100" t="s">
        <v>1981</v>
      </c>
      <c r="BP128" s="100" t="s">
        <v>1981</v>
      </c>
      <c r="BQ128" s="100" t="s">
        <v>1981</v>
      </c>
      <c r="BR128" s="100" t="s">
        <v>1981</v>
      </c>
      <c r="BS128" s="100" t="s">
        <v>1981</v>
      </c>
      <c r="BT128" s="99">
        <v>0</v>
      </c>
      <c r="BU128" s="99">
        <v>0</v>
      </c>
      <c r="BV128" s="99">
        <v>0</v>
      </c>
      <c r="BW128" s="99">
        <v>0</v>
      </c>
      <c r="BX128" s="99">
        <v>0</v>
      </c>
      <c r="BY128" s="99">
        <v>0</v>
      </c>
      <c r="BZ128" s="99">
        <v>0</v>
      </c>
      <c r="CA128" s="99">
        <v>0</v>
      </c>
      <c r="CB128" s="99">
        <v>0</v>
      </c>
      <c r="CC128" s="99">
        <v>0</v>
      </c>
      <c r="CD128" s="99">
        <v>0</v>
      </c>
      <c r="CE128" s="99">
        <v>0</v>
      </c>
      <c r="CF128" s="99">
        <v>0</v>
      </c>
      <c r="CG128" s="99">
        <v>0</v>
      </c>
      <c r="CH128" s="100" t="s">
        <v>1981</v>
      </c>
      <c r="CI128" s="99">
        <v>0</v>
      </c>
      <c r="CJ128" s="99">
        <v>0</v>
      </c>
      <c r="CK128" s="99">
        <v>0</v>
      </c>
      <c r="CL128" s="99">
        <v>0</v>
      </c>
      <c r="CM128" s="99">
        <v>0</v>
      </c>
      <c r="CN128" s="99">
        <v>0</v>
      </c>
      <c r="CO128" s="99">
        <v>0</v>
      </c>
      <c r="CP128" s="99">
        <v>0</v>
      </c>
      <c r="CQ128" s="99">
        <v>0</v>
      </c>
      <c r="CR128" s="99">
        <v>0</v>
      </c>
      <c r="CS128" s="99">
        <v>0</v>
      </c>
      <c r="CT128" s="100" t="s">
        <v>1981</v>
      </c>
      <c r="CU128" s="101" t="s">
        <v>1981</v>
      </c>
    </row>
    <row r="129" spans="1:99" ht="15.4" customHeight="1">
      <c r="A129" s="114" t="s">
        <v>2428</v>
      </c>
      <c r="B129" s="115" t="s">
        <v>1852</v>
      </c>
      <c r="C129" s="115" t="s">
        <v>1852</v>
      </c>
      <c r="D129" s="102" t="s">
        <v>2226</v>
      </c>
      <c r="E129" s="99">
        <v>512</v>
      </c>
      <c r="F129" s="99">
        <v>386</v>
      </c>
      <c r="G129" s="99">
        <v>70</v>
      </c>
      <c r="H129" s="99">
        <v>61</v>
      </c>
      <c r="I129" s="99">
        <v>0</v>
      </c>
      <c r="J129" s="99">
        <v>216</v>
      </c>
      <c r="K129" s="99">
        <v>0</v>
      </c>
      <c r="L129" s="99">
        <v>39</v>
      </c>
      <c r="M129" s="99">
        <v>0</v>
      </c>
      <c r="N129" s="99">
        <v>0</v>
      </c>
      <c r="O129" s="99">
        <v>0</v>
      </c>
      <c r="P129" s="99">
        <v>63</v>
      </c>
      <c r="Q129" s="99">
        <v>0</v>
      </c>
      <c r="R129" s="99">
        <v>0</v>
      </c>
      <c r="S129" s="99">
        <v>0</v>
      </c>
      <c r="T129" s="99">
        <v>0</v>
      </c>
      <c r="U129" s="99">
        <v>1</v>
      </c>
      <c r="V129" s="99">
        <v>0</v>
      </c>
      <c r="W129" s="99">
        <v>0</v>
      </c>
      <c r="X129" s="99">
        <v>5</v>
      </c>
      <c r="Y129" s="99">
        <v>0</v>
      </c>
      <c r="Z129" s="99">
        <v>0</v>
      </c>
      <c r="AA129" s="99">
        <v>0</v>
      </c>
      <c r="AB129" s="99">
        <v>40</v>
      </c>
      <c r="AC129" s="99">
        <v>0</v>
      </c>
      <c r="AD129" s="99">
        <v>0</v>
      </c>
      <c r="AE129" s="99">
        <v>0</v>
      </c>
      <c r="AF129" s="99">
        <v>1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2</v>
      </c>
      <c r="AM129" s="99">
        <v>6</v>
      </c>
      <c r="AN129" s="99">
        <v>8</v>
      </c>
      <c r="AO129" s="99">
        <v>0</v>
      </c>
      <c r="AP129" s="99">
        <v>0</v>
      </c>
      <c r="AQ129" s="99">
        <v>0</v>
      </c>
      <c r="AR129" s="99">
        <v>63</v>
      </c>
      <c r="AS129" s="99">
        <v>0</v>
      </c>
      <c r="AT129" s="99">
        <v>50</v>
      </c>
      <c r="AU129" s="99">
        <v>0</v>
      </c>
      <c r="AV129" s="99">
        <v>0</v>
      </c>
      <c r="AW129" s="99">
        <v>0</v>
      </c>
      <c r="AX129" s="99">
        <v>0</v>
      </c>
      <c r="AY129" s="99">
        <v>0</v>
      </c>
      <c r="AZ129" s="99">
        <v>0</v>
      </c>
      <c r="BA129" s="99">
        <v>0</v>
      </c>
      <c r="BB129" s="99">
        <v>0</v>
      </c>
      <c r="BC129" s="99">
        <v>13</v>
      </c>
      <c r="BD129" s="99">
        <v>0</v>
      </c>
      <c r="BE129" s="99">
        <v>0</v>
      </c>
      <c r="BF129" s="99">
        <v>0</v>
      </c>
      <c r="BG129" s="99">
        <v>0</v>
      </c>
      <c r="BH129" s="99">
        <v>0</v>
      </c>
      <c r="BI129" s="100" t="s">
        <v>1981</v>
      </c>
      <c r="BJ129" s="100" t="s">
        <v>1981</v>
      </c>
      <c r="BK129" s="100" t="s">
        <v>1981</v>
      </c>
      <c r="BL129" s="100" t="s">
        <v>1981</v>
      </c>
      <c r="BM129" s="100" t="s">
        <v>1981</v>
      </c>
      <c r="BN129" s="100" t="s">
        <v>1981</v>
      </c>
      <c r="BO129" s="100" t="s">
        <v>1981</v>
      </c>
      <c r="BP129" s="100" t="s">
        <v>1981</v>
      </c>
      <c r="BQ129" s="100" t="s">
        <v>1981</v>
      </c>
      <c r="BR129" s="100" t="s">
        <v>1981</v>
      </c>
      <c r="BS129" s="100" t="s">
        <v>1981</v>
      </c>
      <c r="BT129" s="99">
        <v>0</v>
      </c>
      <c r="BU129" s="99">
        <v>0</v>
      </c>
      <c r="BV129" s="99">
        <v>0</v>
      </c>
      <c r="BW129" s="99">
        <v>0</v>
      </c>
      <c r="BX129" s="99">
        <v>0</v>
      </c>
      <c r="BY129" s="99">
        <v>0</v>
      </c>
      <c r="BZ129" s="99">
        <v>0</v>
      </c>
      <c r="CA129" s="99">
        <v>0</v>
      </c>
      <c r="CB129" s="99">
        <v>0</v>
      </c>
      <c r="CC129" s="99">
        <v>0</v>
      </c>
      <c r="CD129" s="99">
        <v>0</v>
      </c>
      <c r="CE129" s="99">
        <v>0</v>
      </c>
      <c r="CF129" s="99">
        <v>0</v>
      </c>
      <c r="CG129" s="99">
        <v>0</v>
      </c>
      <c r="CH129" s="100" t="s">
        <v>1981</v>
      </c>
      <c r="CI129" s="99">
        <v>0</v>
      </c>
      <c r="CJ129" s="99">
        <v>0</v>
      </c>
      <c r="CK129" s="99">
        <v>0</v>
      </c>
      <c r="CL129" s="99">
        <v>0</v>
      </c>
      <c r="CM129" s="99">
        <v>0</v>
      </c>
      <c r="CN129" s="99">
        <v>0</v>
      </c>
      <c r="CO129" s="99">
        <v>0</v>
      </c>
      <c r="CP129" s="99">
        <v>0</v>
      </c>
      <c r="CQ129" s="99">
        <v>0</v>
      </c>
      <c r="CR129" s="99">
        <v>0</v>
      </c>
      <c r="CS129" s="99">
        <v>0</v>
      </c>
      <c r="CT129" s="100" t="s">
        <v>1981</v>
      </c>
      <c r="CU129" s="101" t="s">
        <v>1981</v>
      </c>
    </row>
    <row r="130" spans="1:99" ht="15.4" customHeight="1">
      <c r="A130" s="114" t="s">
        <v>2429</v>
      </c>
      <c r="B130" s="115" t="s">
        <v>1852</v>
      </c>
      <c r="C130" s="115" t="s">
        <v>1852</v>
      </c>
      <c r="D130" s="102" t="s">
        <v>2430</v>
      </c>
      <c r="E130" s="99">
        <v>10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10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10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9">
        <v>0</v>
      </c>
      <c r="AI130" s="99">
        <v>0</v>
      </c>
      <c r="AJ130" s="99">
        <v>0</v>
      </c>
      <c r="AK130" s="99">
        <v>0</v>
      </c>
      <c r="AL130" s="99">
        <v>0</v>
      </c>
      <c r="AM130" s="99">
        <v>0</v>
      </c>
      <c r="AN130" s="99">
        <v>0</v>
      </c>
      <c r="AO130" s="99">
        <v>0</v>
      </c>
      <c r="AP130" s="99">
        <v>0</v>
      </c>
      <c r="AQ130" s="99">
        <v>0</v>
      </c>
      <c r="AR130" s="99">
        <v>0</v>
      </c>
      <c r="AS130" s="99">
        <v>0</v>
      </c>
      <c r="AT130" s="99">
        <v>0</v>
      </c>
      <c r="AU130" s="99">
        <v>0</v>
      </c>
      <c r="AV130" s="99">
        <v>0</v>
      </c>
      <c r="AW130" s="99">
        <v>0</v>
      </c>
      <c r="AX130" s="99">
        <v>0</v>
      </c>
      <c r="AY130" s="99">
        <v>0</v>
      </c>
      <c r="AZ130" s="99">
        <v>0</v>
      </c>
      <c r="BA130" s="99">
        <v>0</v>
      </c>
      <c r="BB130" s="99">
        <v>0</v>
      </c>
      <c r="BC130" s="99">
        <v>0</v>
      </c>
      <c r="BD130" s="99">
        <v>0</v>
      </c>
      <c r="BE130" s="99">
        <v>0</v>
      </c>
      <c r="BF130" s="99">
        <v>0</v>
      </c>
      <c r="BG130" s="99">
        <v>0</v>
      </c>
      <c r="BH130" s="99">
        <v>0</v>
      </c>
      <c r="BI130" s="100" t="s">
        <v>1981</v>
      </c>
      <c r="BJ130" s="100" t="s">
        <v>1981</v>
      </c>
      <c r="BK130" s="100" t="s">
        <v>1981</v>
      </c>
      <c r="BL130" s="100" t="s">
        <v>1981</v>
      </c>
      <c r="BM130" s="100" t="s">
        <v>1981</v>
      </c>
      <c r="BN130" s="100" t="s">
        <v>1981</v>
      </c>
      <c r="BO130" s="100" t="s">
        <v>1981</v>
      </c>
      <c r="BP130" s="100" t="s">
        <v>1981</v>
      </c>
      <c r="BQ130" s="100" t="s">
        <v>1981</v>
      </c>
      <c r="BR130" s="100" t="s">
        <v>1981</v>
      </c>
      <c r="BS130" s="100" t="s">
        <v>1981</v>
      </c>
      <c r="BT130" s="99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100" t="s">
        <v>1981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100" t="s">
        <v>1981</v>
      </c>
      <c r="CU130" s="101" t="s">
        <v>1981</v>
      </c>
    </row>
    <row r="131" spans="1:99" ht="15.4" customHeight="1">
      <c r="A131" s="114" t="s">
        <v>2431</v>
      </c>
      <c r="B131" s="115" t="s">
        <v>1852</v>
      </c>
      <c r="C131" s="115" t="s">
        <v>1852</v>
      </c>
      <c r="D131" s="102" t="s">
        <v>2432</v>
      </c>
      <c r="E131" s="99">
        <v>526</v>
      </c>
      <c r="F131" s="99">
        <v>0</v>
      </c>
      <c r="G131" s="99">
        <v>0</v>
      </c>
      <c r="H131" s="9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526</v>
      </c>
      <c r="Q131" s="99">
        <v>526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99">
        <v>0</v>
      </c>
      <c r="AH131" s="99">
        <v>0</v>
      </c>
      <c r="AI131" s="99">
        <v>0</v>
      </c>
      <c r="AJ131" s="99">
        <v>0</v>
      </c>
      <c r="AK131" s="99">
        <v>0</v>
      </c>
      <c r="AL131" s="99">
        <v>0</v>
      </c>
      <c r="AM131" s="99">
        <v>0</v>
      </c>
      <c r="AN131" s="99">
        <v>0</v>
      </c>
      <c r="AO131" s="99">
        <v>0</v>
      </c>
      <c r="AP131" s="99">
        <v>0</v>
      </c>
      <c r="AQ131" s="99">
        <v>0</v>
      </c>
      <c r="AR131" s="99">
        <v>0</v>
      </c>
      <c r="AS131" s="99">
        <v>0</v>
      </c>
      <c r="AT131" s="99">
        <v>0</v>
      </c>
      <c r="AU131" s="99">
        <v>0</v>
      </c>
      <c r="AV131" s="99">
        <v>0</v>
      </c>
      <c r="AW131" s="99">
        <v>0</v>
      </c>
      <c r="AX131" s="99">
        <v>0</v>
      </c>
      <c r="AY131" s="99">
        <v>0</v>
      </c>
      <c r="AZ131" s="99">
        <v>0</v>
      </c>
      <c r="BA131" s="99">
        <v>0</v>
      </c>
      <c r="BB131" s="99">
        <v>0</v>
      </c>
      <c r="BC131" s="99">
        <v>0</v>
      </c>
      <c r="BD131" s="99">
        <v>0</v>
      </c>
      <c r="BE131" s="99">
        <v>0</v>
      </c>
      <c r="BF131" s="99">
        <v>0</v>
      </c>
      <c r="BG131" s="99">
        <v>0</v>
      </c>
      <c r="BH131" s="99">
        <v>0</v>
      </c>
      <c r="BI131" s="100" t="s">
        <v>1981</v>
      </c>
      <c r="BJ131" s="100" t="s">
        <v>1981</v>
      </c>
      <c r="BK131" s="100" t="s">
        <v>1981</v>
      </c>
      <c r="BL131" s="100" t="s">
        <v>1981</v>
      </c>
      <c r="BM131" s="100" t="s">
        <v>1981</v>
      </c>
      <c r="BN131" s="100" t="s">
        <v>1981</v>
      </c>
      <c r="BO131" s="100" t="s">
        <v>1981</v>
      </c>
      <c r="BP131" s="100" t="s">
        <v>1981</v>
      </c>
      <c r="BQ131" s="100" t="s">
        <v>1981</v>
      </c>
      <c r="BR131" s="100" t="s">
        <v>1981</v>
      </c>
      <c r="BS131" s="100" t="s">
        <v>1981</v>
      </c>
      <c r="BT131" s="99">
        <v>0</v>
      </c>
      <c r="BU131" s="99">
        <v>0</v>
      </c>
      <c r="BV131" s="99">
        <v>0</v>
      </c>
      <c r="BW131" s="99">
        <v>0</v>
      </c>
      <c r="BX131" s="99">
        <v>0</v>
      </c>
      <c r="BY131" s="99">
        <v>0</v>
      </c>
      <c r="BZ131" s="99">
        <v>0</v>
      </c>
      <c r="CA131" s="99">
        <v>0</v>
      </c>
      <c r="CB131" s="99">
        <v>0</v>
      </c>
      <c r="CC131" s="99">
        <v>0</v>
      </c>
      <c r="CD131" s="99">
        <v>0</v>
      </c>
      <c r="CE131" s="99">
        <v>0</v>
      </c>
      <c r="CF131" s="99">
        <v>0</v>
      </c>
      <c r="CG131" s="99">
        <v>0</v>
      </c>
      <c r="CH131" s="100" t="s">
        <v>1981</v>
      </c>
      <c r="CI131" s="99">
        <v>0</v>
      </c>
      <c r="CJ131" s="99">
        <v>0</v>
      </c>
      <c r="CK131" s="99">
        <v>0</v>
      </c>
      <c r="CL131" s="99">
        <v>0</v>
      </c>
      <c r="CM131" s="99">
        <v>0</v>
      </c>
      <c r="CN131" s="99">
        <v>0</v>
      </c>
      <c r="CO131" s="99">
        <v>0</v>
      </c>
      <c r="CP131" s="99">
        <v>0</v>
      </c>
      <c r="CQ131" s="99">
        <v>0</v>
      </c>
      <c r="CR131" s="99">
        <v>0</v>
      </c>
      <c r="CS131" s="99">
        <v>0</v>
      </c>
      <c r="CT131" s="100" t="s">
        <v>1981</v>
      </c>
      <c r="CU131" s="101" t="s">
        <v>1981</v>
      </c>
    </row>
    <row r="132" spans="1:99" ht="15.4" customHeight="1">
      <c r="A132" s="114" t="s">
        <v>2433</v>
      </c>
      <c r="B132" s="115" t="s">
        <v>1852</v>
      </c>
      <c r="C132" s="115" t="s">
        <v>1852</v>
      </c>
      <c r="D132" s="102" t="s">
        <v>2434</v>
      </c>
      <c r="E132" s="99">
        <v>526</v>
      </c>
      <c r="F132" s="99">
        <v>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526</v>
      </c>
      <c r="Q132" s="99">
        <v>526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99">
        <v>0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0</v>
      </c>
      <c r="AN132" s="99">
        <v>0</v>
      </c>
      <c r="AO132" s="99">
        <v>0</v>
      </c>
      <c r="AP132" s="99">
        <v>0</v>
      </c>
      <c r="AQ132" s="99">
        <v>0</v>
      </c>
      <c r="AR132" s="99">
        <v>0</v>
      </c>
      <c r="AS132" s="99">
        <v>0</v>
      </c>
      <c r="AT132" s="99">
        <v>0</v>
      </c>
      <c r="AU132" s="99">
        <v>0</v>
      </c>
      <c r="AV132" s="99">
        <v>0</v>
      </c>
      <c r="AW132" s="99">
        <v>0</v>
      </c>
      <c r="AX132" s="99">
        <v>0</v>
      </c>
      <c r="AY132" s="99">
        <v>0</v>
      </c>
      <c r="AZ132" s="99">
        <v>0</v>
      </c>
      <c r="BA132" s="99">
        <v>0</v>
      </c>
      <c r="BB132" s="99">
        <v>0</v>
      </c>
      <c r="BC132" s="99">
        <v>0</v>
      </c>
      <c r="BD132" s="99">
        <v>0</v>
      </c>
      <c r="BE132" s="99">
        <v>0</v>
      </c>
      <c r="BF132" s="99">
        <v>0</v>
      </c>
      <c r="BG132" s="99">
        <v>0</v>
      </c>
      <c r="BH132" s="99">
        <v>0</v>
      </c>
      <c r="BI132" s="100" t="s">
        <v>1981</v>
      </c>
      <c r="BJ132" s="100" t="s">
        <v>1981</v>
      </c>
      <c r="BK132" s="100" t="s">
        <v>1981</v>
      </c>
      <c r="BL132" s="100" t="s">
        <v>1981</v>
      </c>
      <c r="BM132" s="100" t="s">
        <v>1981</v>
      </c>
      <c r="BN132" s="100" t="s">
        <v>1981</v>
      </c>
      <c r="BO132" s="100" t="s">
        <v>1981</v>
      </c>
      <c r="BP132" s="100" t="s">
        <v>1981</v>
      </c>
      <c r="BQ132" s="100" t="s">
        <v>1981</v>
      </c>
      <c r="BR132" s="100" t="s">
        <v>1981</v>
      </c>
      <c r="BS132" s="100" t="s">
        <v>1981</v>
      </c>
      <c r="BT132" s="99">
        <v>0</v>
      </c>
      <c r="BU132" s="99">
        <v>0</v>
      </c>
      <c r="BV132" s="99">
        <v>0</v>
      </c>
      <c r="BW132" s="99">
        <v>0</v>
      </c>
      <c r="BX132" s="99">
        <v>0</v>
      </c>
      <c r="BY132" s="99">
        <v>0</v>
      </c>
      <c r="BZ132" s="99">
        <v>0</v>
      </c>
      <c r="CA132" s="99">
        <v>0</v>
      </c>
      <c r="CB132" s="99">
        <v>0</v>
      </c>
      <c r="CC132" s="99">
        <v>0</v>
      </c>
      <c r="CD132" s="99">
        <v>0</v>
      </c>
      <c r="CE132" s="99">
        <v>0</v>
      </c>
      <c r="CF132" s="99">
        <v>0</v>
      </c>
      <c r="CG132" s="99">
        <v>0</v>
      </c>
      <c r="CH132" s="100" t="s">
        <v>1981</v>
      </c>
      <c r="CI132" s="99">
        <v>0</v>
      </c>
      <c r="CJ132" s="99">
        <v>0</v>
      </c>
      <c r="CK132" s="99">
        <v>0</v>
      </c>
      <c r="CL132" s="99">
        <v>0</v>
      </c>
      <c r="CM132" s="99">
        <v>0</v>
      </c>
      <c r="CN132" s="99">
        <v>0</v>
      </c>
      <c r="CO132" s="99">
        <v>0</v>
      </c>
      <c r="CP132" s="99">
        <v>0</v>
      </c>
      <c r="CQ132" s="99">
        <v>0</v>
      </c>
      <c r="CR132" s="99">
        <v>0</v>
      </c>
      <c r="CS132" s="99">
        <v>0</v>
      </c>
      <c r="CT132" s="100" t="s">
        <v>1981</v>
      </c>
      <c r="CU132" s="101" t="s">
        <v>1981</v>
      </c>
    </row>
    <row r="133" spans="1:99" ht="15.4" customHeight="1">
      <c r="A133" s="114" t="s">
        <v>2435</v>
      </c>
      <c r="B133" s="115" t="s">
        <v>1852</v>
      </c>
      <c r="C133" s="115" t="s">
        <v>1852</v>
      </c>
      <c r="D133" s="102" t="s">
        <v>1046</v>
      </c>
      <c r="E133" s="99">
        <v>3556</v>
      </c>
      <c r="F133" s="99">
        <v>877</v>
      </c>
      <c r="G133" s="99">
        <v>417</v>
      </c>
      <c r="H133" s="99">
        <v>157</v>
      </c>
      <c r="I133" s="99">
        <v>57</v>
      </c>
      <c r="J133" s="99">
        <v>87</v>
      </c>
      <c r="K133" s="99">
        <v>2</v>
      </c>
      <c r="L133" s="99">
        <v>138</v>
      </c>
      <c r="M133" s="99">
        <v>14</v>
      </c>
      <c r="N133" s="99">
        <v>3</v>
      </c>
      <c r="O133" s="99">
        <v>2</v>
      </c>
      <c r="P133" s="99">
        <v>448</v>
      </c>
      <c r="Q133" s="99">
        <v>130</v>
      </c>
      <c r="R133" s="99">
        <v>9</v>
      </c>
      <c r="S133" s="99">
        <v>2</v>
      </c>
      <c r="T133" s="99">
        <v>1</v>
      </c>
      <c r="U133" s="99">
        <v>1</v>
      </c>
      <c r="V133" s="99">
        <v>3</v>
      </c>
      <c r="W133" s="99">
        <v>9</v>
      </c>
      <c r="X133" s="99">
        <v>25</v>
      </c>
      <c r="Y133" s="99">
        <v>1</v>
      </c>
      <c r="Z133" s="99">
        <v>30</v>
      </c>
      <c r="AA133" s="99">
        <v>0</v>
      </c>
      <c r="AB133" s="99">
        <v>144</v>
      </c>
      <c r="AC133" s="99">
        <v>0</v>
      </c>
      <c r="AD133" s="99">
        <v>3</v>
      </c>
      <c r="AE133" s="99">
        <v>3</v>
      </c>
      <c r="AF133" s="99">
        <v>9</v>
      </c>
      <c r="AG133" s="99">
        <v>0</v>
      </c>
      <c r="AH133" s="99">
        <v>0</v>
      </c>
      <c r="AI133" s="99">
        <v>0</v>
      </c>
      <c r="AJ133" s="99">
        <v>18</v>
      </c>
      <c r="AK133" s="99">
        <v>0</v>
      </c>
      <c r="AL133" s="99">
        <v>8</v>
      </c>
      <c r="AM133" s="99">
        <v>20</v>
      </c>
      <c r="AN133" s="99">
        <v>22</v>
      </c>
      <c r="AO133" s="99">
        <v>10</v>
      </c>
      <c r="AP133" s="99">
        <v>0</v>
      </c>
      <c r="AQ133" s="99">
        <v>0</v>
      </c>
      <c r="AR133" s="99">
        <v>2231</v>
      </c>
      <c r="AS133" s="99">
        <v>27</v>
      </c>
      <c r="AT133" s="99">
        <v>157</v>
      </c>
      <c r="AU133" s="99">
        <v>0</v>
      </c>
      <c r="AV133" s="99">
        <v>13</v>
      </c>
      <c r="AW133" s="99">
        <v>1995</v>
      </c>
      <c r="AX133" s="99">
        <v>0</v>
      </c>
      <c r="AY133" s="99">
        <v>0</v>
      </c>
      <c r="AZ133" s="99">
        <v>0</v>
      </c>
      <c r="BA133" s="99">
        <v>1</v>
      </c>
      <c r="BB133" s="99">
        <v>0</v>
      </c>
      <c r="BC133" s="99">
        <v>0</v>
      </c>
      <c r="BD133" s="99">
        <v>0</v>
      </c>
      <c r="BE133" s="99">
        <v>0</v>
      </c>
      <c r="BF133" s="99">
        <v>2</v>
      </c>
      <c r="BG133" s="99">
        <v>0</v>
      </c>
      <c r="BH133" s="99">
        <v>36</v>
      </c>
      <c r="BI133" s="100" t="s">
        <v>1981</v>
      </c>
      <c r="BJ133" s="100" t="s">
        <v>1981</v>
      </c>
      <c r="BK133" s="100" t="s">
        <v>1981</v>
      </c>
      <c r="BL133" s="100" t="s">
        <v>1981</v>
      </c>
      <c r="BM133" s="100" t="s">
        <v>1981</v>
      </c>
      <c r="BN133" s="100" t="s">
        <v>1981</v>
      </c>
      <c r="BO133" s="100" t="s">
        <v>1981</v>
      </c>
      <c r="BP133" s="100" t="s">
        <v>1981</v>
      </c>
      <c r="BQ133" s="100" t="s">
        <v>1981</v>
      </c>
      <c r="BR133" s="100" t="s">
        <v>1981</v>
      </c>
      <c r="BS133" s="100" t="s">
        <v>1981</v>
      </c>
      <c r="BT133" s="99">
        <v>0</v>
      </c>
      <c r="BU133" s="99">
        <v>0</v>
      </c>
      <c r="BV133" s="99">
        <v>0</v>
      </c>
      <c r="BW133" s="99">
        <v>0</v>
      </c>
      <c r="BX133" s="99">
        <v>0</v>
      </c>
      <c r="BY133" s="99">
        <v>0</v>
      </c>
      <c r="BZ133" s="99">
        <v>0</v>
      </c>
      <c r="CA133" s="99">
        <v>0</v>
      </c>
      <c r="CB133" s="99">
        <v>0</v>
      </c>
      <c r="CC133" s="99">
        <v>0</v>
      </c>
      <c r="CD133" s="99">
        <v>0</v>
      </c>
      <c r="CE133" s="99">
        <v>0</v>
      </c>
      <c r="CF133" s="99">
        <v>0</v>
      </c>
      <c r="CG133" s="99">
        <v>0</v>
      </c>
      <c r="CH133" s="100" t="s">
        <v>1981</v>
      </c>
      <c r="CI133" s="99">
        <v>0</v>
      </c>
      <c r="CJ133" s="99">
        <v>0</v>
      </c>
      <c r="CK133" s="99">
        <v>0</v>
      </c>
      <c r="CL133" s="99">
        <v>0</v>
      </c>
      <c r="CM133" s="99">
        <v>0</v>
      </c>
      <c r="CN133" s="99">
        <v>0</v>
      </c>
      <c r="CO133" s="99">
        <v>0</v>
      </c>
      <c r="CP133" s="99">
        <v>0</v>
      </c>
      <c r="CQ133" s="99">
        <v>0</v>
      </c>
      <c r="CR133" s="99">
        <v>0</v>
      </c>
      <c r="CS133" s="99">
        <v>0</v>
      </c>
      <c r="CT133" s="100" t="s">
        <v>1981</v>
      </c>
      <c r="CU133" s="101" t="s">
        <v>1981</v>
      </c>
    </row>
    <row r="134" spans="1:99" ht="15.4" customHeight="1">
      <c r="A134" s="114" t="s">
        <v>2436</v>
      </c>
      <c r="B134" s="115" t="s">
        <v>1852</v>
      </c>
      <c r="C134" s="115" t="s">
        <v>1852</v>
      </c>
      <c r="D134" s="102" t="s">
        <v>2437</v>
      </c>
      <c r="E134" s="99">
        <v>749</v>
      </c>
      <c r="F134" s="99">
        <v>315</v>
      </c>
      <c r="G134" s="99">
        <v>166</v>
      </c>
      <c r="H134" s="99">
        <v>26</v>
      </c>
      <c r="I134" s="99">
        <v>0</v>
      </c>
      <c r="J134" s="99">
        <v>12</v>
      </c>
      <c r="K134" s="99">
        <v>0</v>
      </c>
      <c r="L134" s="99">
        <v>108</v>
      </c>
      <c r="M134" s="99">
        <v>2</v>
      </c>
      <c r="N134" s="99">
        <v>2</v>
      </c>
      <c r="O134" s="99">
        <v>0</v>
      </c>
      <c r="P134" s="99">
        <v>117</v>
      </c>
      <c r="Q134" s="99">
        <v>82</v>
      </c>
      <c r="R134" s="99">
        <v>3</v>
      </c>
      <c r="S134" s="99">
        <v>0</v>
      </c>
      <c r="T134" s="99">
        <v>1</v>
      </c>
      <c r="U134" s="99">
        <v>0</v>
      </c>
      <c r="V134" s="99">
        <v>0</v>
      </c>
      <c r="W134" s="99">
        <v>2</v>
      </c>
      <c r="X134" s="99">
        <v>6</v>
      </c>
      <c r="Y134" s="99">
        <v>0</v>
      </c>
      <c r="Z134" s="99">
        <v>4</v>
      </c>
      <c r="AA134" s="99">
        <v>0</v>
      </c>
      <c r="AB134" s="99">
        <v>2</v>
      </c>
      <c r="AC134" s="99">
        <v>0</v>
      </c>
      <c r="AD134" s="99">
        <v>0</v>
      </c>
      <c r="AE134" s="99">
        <v>0</v>
      </c>
      <c r="AF134" s="99">
        <v>1</v>
      </c>
      <c r="AG134" s="99">
        <v>0</v>
      </c>
      <c r="AH134" s="99">
        <v>0</v>
      </c>
      <c r="AI134" s="99">
        <v>0</v>
      </c>
      <c r="AJ134" s="99">
        <v>3</v>
      </c>
      <c r="AK134" s="99">
        <v>0</v>
      </c>
      <c r="AL134" s="99">
        <v>0</v>
      </c>
      <c r="AM134" s="99">
        <v>12</v>
      </c>
      <c r="AN134" s="99">
        <v>1</v>
      </c>
      <c r="AO134" s="99">
        <v>0</v>
      </c>
      <c r="AP134" s="99">
        <v>0</v>
      </c>
      <c r="AQ134" s="99">
        <v>0</v>
      </c>
      <c r="AR134" s="99">
        <v>316</v>
      </c>
      <c r="AS134" s="99">
        <v>0</v>
      </c>
      <c r="AT134" s="99">
        <v>38</v>
      </c>
      <c r="AU134" s="99">
        <v>0</v>
      </c>
      <c r="AV134" s="99">
        <v>0</v>
      </c>
      <c r="AW134" s="99">
        <v>278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100" t="s">
        <v>1981</v>
      </c>
      <c r="BJ134" s="100" t="s">
        <v>1981</v>
      </c>
      <c r="BK134" s="100" t="s">
        <v>1981</v>
      </c>
      <c r="BL134" s="100" t="s">
        <v>1981</v>
      </c>
      <c r="BM134" s="100" t="s">
        <v>1981</v>
      </c>
      <c r="BN134" s="100" t="s">
        <v>1981</v>
      </c>
      <c r="BO134" s="100" t="s">
        <v>1981</v>
      </c>
      <c r="BP134" s="100" t="s">
        <v>1981</v>
      </c>
      <c r="BQ134" s="100" t="s">
        <v>1981</v>
      </c>
      <c r="BR134" s="100" t="s">
        <v>1981</v>
      </c>
      <c r="BS134" s="100" t="s">
        <v>1981</v>
      </c>
      <c r="BT134" s="99">
        <v>0</v>
      </c>
      <c r="BU134" s="99">
        <v>0</v>
      </c>
      <c r="BV134" s="99">
        <v>0</v>
      </c>
      <c r="BW134" s="99">
        <v>0</v>
      </c>
      <c r="BX134" s="99">
        <v>0</v>
      </c>
      <c r="BY134" s="99">
        <v>0</v>
      </c>
      <c r="BZ134" s="99">
        <v>0</v>
      </c>
      <c r="CA134" s="99">
        <v>0</v>
      </c>
      <c r="CB134" s="99">
        <v>0</v>
      </c>
      <c r="CC134" s="99">
        <v>0</v>
      </c>
      <c r="CD134" s="99">
        <v>0</v>
      </c>
      <c r="CE134" s="99">
        <v>0</v>
      </c>
      <c r="CF134" s="99">
        <v>0</v>
      </c>
      <c r="CG134" s="99">
        <v>0</v>
      </c>
      <c r="CH134" s="100" t="s">
        <v>1981</v>
      </c>
      <c r="CI134" s="99">
        <v>0</v>
      </c>
      <c r="CJ134" s="99">
        <v>0</v>
      </c>
      <c r="CK134" s="99">
        <v>0</v>
      </c>
      <c r="CL134" s="99">
        <v>0</v>
      </c>
      <c r="CM134" s="99">
        <v>0</v>
      </c>
      <c r="CN134" s="99">
        <v>0</v>
      </c>
      <c r="CO134" s="99">
        <v>0</v>
      </c>
      <c r="CP134" s="99">
        <v>0</v>
      </c>
      <c r="CQ134" s="99">
        <v>0</v>
      </c>
      <c r="CR134" s="99">
        <v>0</v>
      </c>
      <c r="CS134" s="99">
        <v>0</v>
      </c>
      <c r="CT134" s="100" t="s">
        <v>1981</v>
      </c>
      <c r="CU134" s="101" t="s">
        <v>1981</v>
      </c>
    </row>
    <row r="135" spans="1:99" ht="15.4" customHeight="1">
      <c r="A135" s="114" t="s">
        <v>2438</v>
      </c>
      <c r="B135" s="115" t="s">
        <v>1852</v>
      </c>
      <c r="C135" s="115" t="s">
        <v>1852</v>
      </c>
      <c r="D135" s="102" t="s">
        <v>2226</v>
      </c>
      <c r="E135" s="99">
        <v>631</v>
      </c>
      <c r="F135" s="99">
        <v>315</v>
      </c>
      <c r="G135" s="99">
        <v>166</v>
      </c>
      <c r="H135" s="99">
        <v>26</v>
      </c>
      <c r="I135" s="99">
        <v>0</v>
      </c>
      <c r="J135" s="99">
        <v>12</v>
      </c>
      <c r="K135" s="99">
        <v>0</v>
      </c>
      <c r="L135" s="99">
        <v>108</v>
      </c>
      <c r="M135" s="99">
        <v>2</v>
      </c>
      <c r="N135" s="99">
        <v>2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316</v>
      </c>
      <c r="AS135" s="99">
        <v>0</v>
      </c>
      <c r="AT135" s="99">
        <v>38</v>
      </c>
      <c r="AU135" s="99">
        <v>0</v>
      </c>
      <c r="AV135" s="99">
        <v>0</v>
      </c>
      <c r="AW135" s="99">
        <v>278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100" t="s">
        <v>1981</v>
      </c>
      <c r="BJ135" s="100" t="s">
        <v>1981</v>
      </c>
      <c r="BK135" s="100" t="s">
        <v>1981</v>
      </c>
      <c r="BL135" s="100" t="s">
        <v>1981</v>
      </c>
      <c r="BM135" s="100" t="s">
        <v>1981</v>
      </c>
      <c r="BN135" s="100" t="s">
        <v>1981</v>
      </c>
      <c r="BO135" s="100" t="s">
        <v>1981</v>
      </c>
      <c r="BP135" s="100" t="s">
        <v>1981</v>
      </c>
      <c r="BQ135" s="100" t="s">
        <v>1981</v>
      </c>
      <c r="BR135" s="100" t="s">
        <v>1981</v>
      </c>
      <c r="BS135" s="100" t="s">
        <v>1981</v>
      </c>
      <c r="BT135" s="99">
        <v>0</v>
      </c>
      <c r="BU135" s="99">
        <v>0</v>
      </c>
      <c r="BV135" s="99">
        <v>0</v>
      </c>
      <c r="BW135" s="99">
        <v>0</v>
      </c>
      <c r="BX135" s="99">
        <v>0</v>
      </c>
      <c r="BY135" s="99">
        <v>0</v>
      </c>
      <c r="BZ135" s="99">
        <v>0</v>
      </c>
      <c r="CA135" s="99">
        <v>0</v>
      </c>
      <c r="CB135" s="99">
        <v>0</v>
      </c>
      <c r="CC135" s="99">
        <v>0</v>
      </c>
      <c r="CD135" s="99">
        <v>0</v>
      </c>
      <c r="CE135" s="99">
        <v>0</v>
      </c>
      <c r="CF135" s="99">
        <v>0</v>
      </c>
      <c r="CG135" s="99">
        <v>0</v>
      </c>
      <c r="CH135" s="100" t="s">
        <v>1981</v>
      </c>
      <c r="CI135" s="99">
        <v>0</v>
      </c>
      <c r="CJ135" s="99">
        <v>0</v>
      </c>
      <c r="CK135" s="99">
        <v>0</v>
      </c>
      <c r="CL135" s="99">
        <v>0</v>
      </c>
      <c r="CM135" s="99">
        <v>0</v>
      </c>
      <c r="CN135" s="99">
        <v>0</v>
      </c>
      <c r="CO135" s="99">
        <v>0</v>
      </c>
      <c r="CP135" s="99">
        <v>0</v>
      </c>
      <c r="CQ135" s="99">
        <v>0</v>
      </c>
      <c r="CR135" s="99">
        <v>0</v>
      </c>
      <c r="CS135" s="99">
        <v>0</v>
      </c>
      <c r="CT135" s="100" t="s">
        <v>1981</v>
      </c>
      <c r="CU135" s="101" t="s">
        <v>1981</v>
      </c>
    </row>
    <row r="136" spans="1:99" ht="15.4" customHeight="1">
      <c r="A136" s="114" t="s">
        <v>2439</v>
      </c>
      <c r="B136" s="115" t="s">
        <v>1852</v>
      </c>
      <c r="C136" s="115" t="s">
        <v>1852</v>
      </c>
      <c r="D136" s="102" t="s">
        <v>2440</v>
      </c>
      <c r="E136" s="99">
        <v>117</v>
      </c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117</v>
      </c>
      <c r="Q136" s="99">
        <v>82</v>
      </c>
      <c r="R136" s="99">
        <v>3</v>
      </c>
      <c r="S136" s="99">
        <v>0</v>
      </c>
      <c r="T136" s="99">
        <v>1</v>
      </c>
      <c r="U136" s="99">
        <v>0</v>
      </c>
      <c r="V136" s="99">
        <v>0</v>
      </c>
      <c r="W136" s="99">
        <v>2</v>
      </c>
      <c r="X136" s="99">
        <v>6</v>
      </c>
      <c r="Y136" s="99">
        <v>0</v>
      </c>
      <c r="Z136" s="99">
        <v>4</v>
      </c>
      <c r="AA136" s="99">
        <v>0</v>
      </c>
      <c r="AB136" s="99">
        <v>2</v>
      </c>
      <c r="AC136" s="99">
        <v>0</v>
      </c>
      <c r="AD136" s="99">
        <v>0</v>
      </c>
      <c r="AE136" s="99">
        <v>0</v>
      </c>
      <c r="AF136" s="99">
        <v>1</v>
      </c>
      <c r="AG136" s="99">
        <v>0</v>
      </c>
      <c r="AH136" s="99">
        <v>0</v>
      </c>
      <c r="AI136" s="99">
        <v>0</v>
      </c>
      <c r="AJ136" s="99">
        <v>3</v>
      </c>
      <c r="AK136" s="99">
        <v>0</v>
      </c>
      <c r="AL136" s="99">
        <v>0</v>
      </c>
      <c r="AM136" s="99">
        <v>12</v>
      </c>
      <c r="AN136" s="99">
        <v>1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100" t="s">
        <v>1981</v>
      </c>
      <c r="BJ136" s="100" t="s">
        <v>1981</v>
      </c>
      <c r="BK136" s="100" t="s">
        <v>1981</v>
      </c>
      <c r="BL136" s="100" t="s">
        <v>1981</v>
      </c>
      <c r="BM136" s="100" t="s">
        <v>1981</v>
      </c>
      <c r="BN136" s="100" t="s">
        <v>1981</v>
      </c>
      <c r="BO136" s="100" t="s">
        <v>1981</v>
      </c>
      <c r="BP136" s="100" t="s">
        <v>1981</v>
      </c>
      <c r="BQ136" s="100" t="s">
        <v>1981</v>
      </c>
      <c r="BR136" s="100" t="s">
        <v>1981</v>
      </c>
      <c r="BS136" s="100" t="s">
        <v>1981</v>
      </c>
      <c r="BT136" s="99">
        <v>0</v>
      </c>
      <c r="BU136" s="99">
        <v>0</v>
      </c>
      <c r="BV136" s="99">
        <v>0</v>
      </c>
      <c r="BW136" s="99">
        <v>0</v>
      </c>
      <c r="BX136" s="99">
        <v>0</v>
      </c>
      <c r="BY136" s="99">
        <v>0</v>
      </c>
      <c r="BZ136" s="99">
        <v>0</v>
      </c>
      <c r="CA136" s="99">
        <v>0</v>
      </c>
      <c r="CB136" s="99">
        <v>0</v>
      </c>
      <c r="CC136" s="99">
        <v>0</v>
      </c>
      <c r="CD136" s="99">
        <v>0</v>
      </c>
      <c r="CE136" s="99">
        <v>0</v>
      </c>
      <c r="CF136" s="99">
        <v>0</v>
      </c>
      <c r="CG136" s="99">
        <v>0</v>
      </c>
      <c r="CH136" s="100" t="s">
        <v>1981</v>
      </c>
      <c r="CI136" s="99">
        <v>0</v>
      </c>
      <c r="CJ136" s="99">
        <v>0</v>
      </c>
      <c r="CK136" s="99">
        <v>0</v>
      </c>
      <c r="CL136" s="99">
        <v>0</v>
      </c>
      <c r="CM136" s="99">
        <v>0</v>
      </c>
      <c r="CN136" s="99">
        <v>0</v>
      </c>
      <c r="CO136" s="99">
        <v>0</v>
      </c>
      <c r="CP136" s="99">
        <v>0</v>
      </c>
      <c r="CQ136" s="99">
        <v>0</v>
      </c>
      <c r="CR136" s="99">
        <v>0</v>
      </c>
      <c r="CS136" s="99">
        <v>0</v>
      </c>
      <c r="CT136" s="100" t="s">
        <v>1981</v>
      </c>
      <c r="CU136" s="101" t="s">
        <v>1981</v>
      </c>
    </row>
    <row r="137" spans="1:99" ht="15.4" customHeight="1">
      <c r="A137" s="114" t="s">
        <v>2441</v>
      </c>
      <c r="B137" s="115" t="s">
        <v>1852</v>
      </c>
      <c r="C137" s="115" t="s">
        <v>1852</v>
      </c>
      <c r="D137" s="102" t="s">
        <v>2442</v>
      </c>
      <c r="E137" s="99">
        <v>2489</v>
      </c>
      <c r="F137" s="99">
        <v>492</v>
      </c>
      <c r="G137" s="99">
        <v>224</v>
      </c>
      <c r="H137" s="99">
        <v>115</v>
      </c>
      <c r="I137" s="99">
        <v>47</v>
      </c>
      <c r="J137" s="99">
        <v>70</v>
      </c>
      <c r="K137" s="99">
        <v>0</v>
      </c>
      <c r="L137" s="99">
        <v>30</v>
      </c>
      <c r="M137" s="99">
        <v>6</v>
      </c>
      <c r="N137" s="99">
        <v>0</v>
      </c>
      <c r="O137" s="99">
        <v>0</v>
      </c>
      <c r="P137" s="99">
        <v>236</v>
      </c>
      <c r="Q137" s="99">
        <v>12</v>
      </c>
      <c r="R137" s="99">
        <v>5</v>
      </c>
      <c r="S137" s="99">
        <v>2</v>
      </c>
      <c r="T137" s="99">
        <v>0</v>
      </c>
      <c r="U137" s="99">
        <v>1</v>
      </c>
      <c r="V137" s="99">
        <v>2</v>
      </c>
      <c r="W137" s="99">
        <v>7</v>
      </c>
      <c r="X137" s="99">
        <v>13</v>
      </c>
      <c r="Y137" s="99">
        <v>1</v>
      </c>
      <c r="Z137" s="99">
        <v>20</v>
      </c>
      <c r="AA137" s="99">
        <v>0</v>
      </c>
      <c r="AB137" s="99">
        <v>142</v>
      </c>
      <c r="AC137" s="99">
        <v>0</v>
      </c>
      <c r="AD137" s="99">
        <v>0</v>
      </c>
      <c r="AE137" s="99">
        <v>0</v>
      </c>
      <c r="AF137" s="99">
        <v>5</v>
      </c>
      <c r="AG137" s="99">
        <v>0</v>
      </c>
      <c r="AH137" s="99">
        <v>0</v>
      </c>
      <c r="AI137" s="99">
        <v>0</v>
      </c>
      <c r="AJ137" s="99">
        <v>15</v>
      </c>
      <c r="AK137" s="99">
        <v>0</v>
      </c>
      <c r="AL137" s="99">
        <v>0</v>
      </c>
      <c r="AM137" s="99">
        <v>3</v>
      </c>
      <c r="AN137" s="99">
        <v>9</v>
      </c>
      <c r="AO137" s="99">
        <v>0</v>
      </c>
      <c r="AP137" s="99">
        <v>0</v>
      </c>
      <c r="AQ137" s="99">
        <v>0</v>
      </c>
      <c r="AR137" s="99">
        <v>1761</v>
      </c>
      <c r="AS137" s="99">
        <v>6</v>
      </c>
      <c r="AT137" s="99">
        <v>95</v>
      </c>
      <c r="AU137" s="99">
        <v>0</v>
      </c>
      <c r="AV137" s="99">
        <v>13</v>
      </c>
      <c r="AW137" s="99">
        <v>1647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100" t="s">
        <v>1981</v>
      </c>
      <c r="BJ137" s="100" t="s">
        <v>1981</v>
      </c>
      <c r="BK137" s="100" t="s">
        <v>1981</v>
      </c>
      <c r="BL137" s="100" t="s">
        <v>1981</v>
      </c>
      <c r="BM137" s="100" t="s">
        <v>1981</v>
      </c>
      <c r="BN137" s="100" t="s">
        <v>1981</v>
      </c>
      <c r="BO137" s="100" t="s">
        <v>1981</v>
      </c>
      <c r="BP137" s="100" t="s">
        <v>1981</v>
      </c>
      <c r="BQ137" s="100" t="s">
        <v>1981</v>
      </c>
      <c r="BR137" s="100" t="s">
        <v>1981</v>
      </c>
      <c r="BS137" s="100" t="s">
        <v>1981</v>
      </c>
      <c r="BT137" s="99">
        <v>0</v>
      </c>
      <c r="BU137" s="99">
        <v>0</v>
      </c>
      <c r="BV137" s="99">
        <v>0</v>
      </c>
      <c r="BW137" s="99">
        <v>0</v>
      </c>
      <c r="BX137" s="99">
        <v>0</v>
      </c>
      <c r="BY137" s="99">
        <v>0</v>
      </c>
      <c r="BZ137" s="99">
        <v>0</v>
      </c>
      <c r="CA137" s="99">
        <v>0</v>
      </c>
      <c r="CB137" s="99">
        <v>0</v>
      </c>
      <c r="CC137" s="99">
        <v>0</v>
      </c>
      <c r="CD137" s="99">
        <v>0</v>
      </c>
      <c r="CE137" s="99">
        <v>0</v>
      </c>
      <c r="CF137" s="99">
        <v>0</v>
      </c>
      <c r="CG137" s="99">
        <v>0</v>
      </c>
      <c r="CH137" s="100" t="s">
        <v>1981</v>
      </c>
      <c r="CI137" s="99">
        <v>0</v>
      </c>
      <c r="CJ137" s="99">
        <v>0</v>
      </c>
      <c r="CK137" s="99">
        <v>0</v>
      </c>
      <c r="CL137" s="99">
        <v>0</v>
      </c>
      <c r="CM137" s="99">
        <v>0</v>
      </c>
      <c r="CN137" s="99">
        <v>0</v>
      </c>
      <c r="CO137" s="99">
        <v>0</v>
      </c>
      <c r="CP137" s="99">
        <v>0</v>
      </c>
      <c r="CQ137" s="99">
        <v>0</v>
      </c>
      <c r="CR137" s="99">
        <v>0</v>
      </c>
      <c r="CS137" s="99">
        <v>0</v>
      </c>
      <c r="CT137" s="100" t="s">
        <v>1981</v>
      </c>
      <c r="CU137" s="101" t="s">
        <v>1981</v>
      </c>
    </row>
    <row r="138" spans="1:99" ht="15.4" customHeight="1">
      <c r="A138" s="114" t="s">
        <v>2443</v>
      </c>
      <c r="B138" s="115" t="s">
        <v>1852</v>
      </c>
      <c r="C138" s="115" t="s">
        <v>1852</v>
      </c>
      <c r="D138" s="102" t="s">
        <v>2226</v>
      </c>
      <c r="E138" s="99">
        <v>868</v>
      </c>
      <c r="F138" s="99">
        <v>492</v>
      </c>
      <c r="G138" s="99">
        <v>224</v>
      </c>
      <c r="H138" s="99">
        <v>115</v>
      </c>
      <c r="I138" s="99">
        <v>47</v>
      </c>
      <c r="J138" s="99">
        <v>70</v>
      </c>
      <c r="K138" s="99">
        <v>0</v>
      </c>
      <c r="L138" s="99">
        <v>30</v>
      </c>
      <c r="M138" s="99">
        <v>6</v>
      </c>
      <c r="N138" s="99">
        <v>0</v>
      </c>
      <c r="O138" s="99">
        <v>0</v>
      </c>
      <c r="P138" s="99">
        <v>183</v>
      </c>
      <c r="Q138" s="99">
        <v>12</v>
      </c>
      <c r="R138" s="99">
        <v>5</v>
      </c>
      <c r="S138" s="99">
        <v>2</v>
      </c>
      <c r="T138" s="99">
        <v>0</v>
      </c>
      <c r="U138" s="99">
        <v>1</v>
      </c>
      <c r="V138" s="99">
        <v>2</v>
      </c>
      <c r="W138" s="99">
        <v>7</v>
      </c>
      <c r="X138" s="99">
        <v>13</v>
      </c>
      <c r="Y138" s="99">
        <v>1</v>
      </c>
      <c r="Z138" s="99">
        <v>20</v>
      </c>
      <c r="AA138" s="99">
        <v>0</v>
      </c>
      <c r="AB138" s="99">
        <v>89</v>
      </c>
      <c r="AC138" s="99">
        <v>0</v>
      </c>
      <c r="AD138" s="99">
        <v>0</v>
      </c>
      <c r="AE138" s="99">
        <v>0</v>
      </c>
      <c r="AF138" s="99">
        <v>5</v>
      </c>
      <c r="AG138" s="99">
        <v>0</v>
      </c>
      <c r="AH138" s="99">
        <v>0</v>
      </c>
      <c r="AI138" s="99">
        <v>0</v>
      </c>
      <c r="AJ138" s="99">
        <v>15</v>
      </c>
      <c r="AK138" s="99">
        <v>0</v>
      </c>
      <c r="AL138" s="99">
        <v>0</v>
      </c>
      <c r="AM138" s="99">
        <v>3</v>
      </c>
      <c r="AN138" s="99">
        <v>9</v>
      </c>
      <c r="AO138" s="99">
        <v>0</v>
      </c>
      <c r="AP138" s="99">
        <v>0</v>
      </c>
      <c r="AQ138" s="99">
        <v>0</v>
      </c>
      <c r="AR138" s="99">
        <v>193</v>
      </c>
      <c r="AS138" s="99">
        <v>6</v>
      </c>
      <c r="AT138" s="99">
        <v>95</v>
      </c>
      <c r="AU138" s="99">
        <v>0</v>
      </c>
      <c r="AV138" s="99">
        <v>13</v>
      </c>
      <c r="AW138" s="99">
        <v>79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100" t="s">
        <v>1981</v>
      </c>
      <c r="BJ138" s="100" t="s">
        <v>1981</v>
      </c>
      <c r="BK138" s="100" t="s">
        <v>1981</v>
      </c>
      <c r="BL138" s="100" t="s">
        <v>1981</v>
      </c>
      <c r="BM138" s="100" t="s">
        <v>1981</v>
      </c>
      <c r="BN138" s="100" t="s">
        <v>1981</v>
      </c>
      <c r="BO138" s="100" t="s">
        <v>1981</v>
      </c>
      <c r="BP138" s="100" t="s">
        <v>1981</v>
      </c>
      <c r="BQ138" s="100" t="s">
        <v>1981</v>
      </c>
      <c r="BR138" s="100" t="s">
        <v>1981</v>
      </c>
      <c r="BS138" s="100" t="s">
        <v>1981</v>
      </c>
      <c r="BT138" s="99">
        <v>0</v>
      </c>
      <c r="BU138" s="99">
        <v>0</v>
      </c>
      <c r="BV138" s="99">
        <v>0</v>
      </c>
      <c r="BW138" s="99">
        <v>0</v>
      </c>
      <c r="BX138" s="99">
        <v>0</v>
      </c>
      <c r="BY138" s="99">
        <v>0</v>
      </c>
      <c r="BZ138" s="99">
        <v>0</v>
      </c>
      <c r="CA138" s="99">
        <v>0</v>
      </c>
      <c r="CB138" s="99">
        <v>0</v>
      </c>
      <c r="CC138" s="99">
        <v>0</v>
      </c>
      <c r="CD138" s="99">
        <v>0</v>
      </c>
      <c r="CE138" s="99">
        <v>0</v>
      </c>
      <c r="CF138" s="99">
        <v>0</v>
      </c>
      <c r="CG138" s="99">
        <v>0</v>
      </c>
      <c r="CH138" s="100" t="s">
        <v>1981</v>
      </c>
      <c r="CI138" s="99">
        <v>0</v>
      </c>
      <c r="CJ138" s="99">
        <v>0</v>
      </c>
      <c r="CK138" s="99">
        <v>0</v>
      </c>
      <c r="CL138" s="99">
        <v>0</v>
      </c>
      <c r="CM138" s="99">
        <v>0</v>
      </c>
      <c r="CN138" s="99">
        <v>0</v>
      </c>
      <c r="CO138" s="99">
        <v>0</v>
      </c>
      <c r="CP138" s="99">
        <v>0</v>
      </c>
      <c r="CQ138" s="99">
        <v>0</v>
      </c>
      <c r="CR138" s="99">
        <v>0</v>
      </c>
      <c r="CS138" s="99">
        <v>0</v>
      </c>
      <c r="CT138" s="100" t="s">
        <v>1981</v>
      </c>
      <c r="CU138" s="101" t="s">
        <v>1981</v>
      </c>
    </row>
    <row r="139" spans="1:99" ht="15.4" customHeight="1">
      <c r="A139" s="114" t="s">
        <v>2444</v>
      </c>
      <c r="B139" s="115" t="s">
        <v>1852</v>
      </c>
      <c r="C139" s="115" t="s">
        <v>1852</v>
      </c>
      <c r="D139" s="102" t="s">
        <v>2313</v>
      </c>
      <c r="E139" s="99">
        <v>24</v>
      </c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24</v>
      </c>
      <c r="AS139" s="99">
        <v>0</v>
      </c>
      <c r="AT139" s="99">
        <v>0</v>
      </c>
      <c r="AU139" s="99">
        <v>0</v>
      </c>
      <c r="AV139" s="99">
        <v>0</v>
      </c>
      <c r="AW139" s="99">
        <v>24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100" t="s">
        <v>1981</v>
      </c>
      <c r="BJ139" s="100" t="s">
        <v>1981</v>
      </c>
      <c r="BK139" s="100" t="s">
        <v>1981</v>
      </c>
      <c r="BL139" s="100" t="s">
        <v>1981</v>
      </c>
      <c r="BM139" s="100" t="s">
        <v>1981</v>
      </c>
      <c r="BN139" s="100" t="s">
        <v>1981</v>
      </c>
      <c r="BO139" s="100" t="s">
        <v>1981</v>
      </c>
      <c r="BP139" s="100" t="s">
        <v>1981</v>
      </c>
      <c r="BQ139" s="100" t="s">
        <v>1981</v>
      </c>
      <c r="BR139" s="100" t="s">
        <v>1981</v>
      </c>
      <c r="BS139" s="100" t="s">
        <v>1981</v>
      </c>
      <c r="BT139" s="99">
        <v>0</v>
      </c>
      <c r="BU139" s="99">
        <v>0</v>
      </c>
      <c r="BV139" s="99">
        <v>0</v>
      </c>
      <c r="BW139" s="99">
        <v>0</v>
      </c>
      <c r="BX139" s="99">
        <v>0</v>
      </c>
      <c r="BY139" s="99">
        <v>0</v>
      </c>
      <c r="BZ139" s="99">
        <v>0</v>
      </c>
      <c r="CA139" s="99">
        <v>0</v>
      </c>
      <c r="CB139" s="99">
        <v>0</v>
      </c>
      <c r="CC139" s="99">
        <v>0</v>
      </c>
      <c r="CD139" s="99">
        <v>0</v>
      </c>
      <c r="CE139" s="99">
        <v>0</v>
      </c>
      <c r="CF139" s="99">
        <v>0</v>
      </c>
      <c r="CG139" s="99">
        <v>0</v>
      </c>
      <c r="CH139" s="100" t="s">
        <v>1981</v>
      </c>
      <c r="CI139" s="99">
        <v>0</v>
      </c>
      <c r="CJ139" s="99">
        <v>0</v>
      </c>
      <c r="CK139" s="99">
        <v>0</v>
      </c>
      <c r="CL139" s="99">
        <v>0</v>
      </c>
      <c r="CM139" s="99">
        <v>0</v>
      </c>
      <c r="CN139" s="99">
        <v>0</v>
      </c>
      <c r="CO139" s="99">
        <v>0</v>
      </c>
      <c r="CP139" s="99">
        <v>0</v>
      </c>
      <c r="CQ139" s="99">
        <v>0</v>
      </c>
      <c r="CR139" s="99">
        <v>0</v>
      </c>
      <c r="CS139" s="99">
        <v>0</v>
      </c>
      <c r="CT139" s="100" t="s">
        <v>1981</v>
      </c>
      <c r="CU139" s="101" t="s">
        <v>1981</v>
      </c>
    </row>
    <row r="140" spans="1:99" ht="15.4" customHeight="1">
      <c r="A140" s="114" t="s">
        <v>2445</v>
      </c>
      <c r="B140" s="115" t="s">
        <v>1852</v>
      </c>
      <c r="C140" s="115" t="s">
        <v>1852</v>
      </c>
      <c r="D140" s="102" t="s">
        <v>2446</v>
      </c>
      <c r="E140" s="99">
        <v>6</v>
      </c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6</v>
      </c>
      <c r="AS140" s="99">
        <v>0</v>
      </c>
      <c r="AT140" s="99">
        <v>0</v>
      </c>
      <c r="AU140" s="99">
        <v>0</v>
      </c>
      <c r="AV140" s="99">
        <v>0</v>
      </c>
      <c r="AW140" s="99">
        <v>6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100" t="s">
        <v>1981</v>
      </c>
      <c r="BJ140" s="100" t="s">
        <v>1981</v>
      </c>
      <c r="BK140" s="100" t="s">
        <v>1981</v>
      </c>
      <c r="BL140" s="100" t="s">
        <v>1981</v>
      </c>
      <c r="BM140" s="100" t="s">
        <v>1981</v>
      </c>
      <c r="BN140" s="100" t="s">
        <v>1981</v>
      </c>
      <c r="BO140" s="100" t="s">
        <v>1981</v>
      </c>
      <c r="BP140" s="100" t="s">
        <v>1981</v>
      </c>
      <c r="BQ140" s="100" t="s">
        <v>1981</v>
      </c>
      <c r="BR140" s="100" t="s">
        <v>1981</v>
      </c>
      <c r="BS140" s="100" t="s">
        <v>1981</v>
      </c>
      <c r="BT140" s="99">
        <v>0</v>
      </c>
      <c r="BU140" s="99">
        <v>0</v>
      </c>
      <c r="BV140" s="99">
        <v>0</v>
      </c>
      <c r="BW140" s="99">
        <v>0</v>
      </c>
      <c r="BX140" s="99">
        <v>0</v>
      </c>
      <c r="BY140" s="99">
        <v>0</v>
      </c>
      <c r="BZ140" s="99">
        <v>0</v>
      </c>
      <c r="CA140" s="99">
        <v>0</v>
      </c>
      <c r="CB140" s="99">
        <v>0</v>
      </c>
      <c r="CC140" s="99">
        <v>0</v>
      </c>
      <c r="CD140" s="99">
        <v>0</v>
      </c>
      <c r="CE140" s="99">
        <v>0</v>
      </c>
      <c r="CF140" s="99">
        <v>0</v>
      </c>
      <c r="CG140" s="99">
        <v>0</v>
      </c>
      <c r="CH140" s="100" t="s">
        <v>1981</v>
      </c>
      <c r="CI140" s="99">
        <v>0</v>
      </c>
      <c r="CJ140" s="99">
        <v>0</v>
      </c>
      <c r="CK140" s="99">
        <v>0</v>
      </c>
      <c r="CL140" s="99">
        <v>0</v>
      </c>
      <c r="CM140" s="99">
        <v>0</v>
      </c>
      <c r="CN140" s="99">
        <v>0</v>
      </c>
      <c r="CO140" s="99">
        <v>0</v>
      </c>
      <c r="CP140" s="99">
        <v>0</v>
      </c>
      <c r="CQ140" s="99">
        <v>0</v>
      </c>
      <c r="CR140" s="99">
        <v>0</v>
      </c>
      <c r="CS140" s="99">
        <v>0</v>
      </c>
      <c r="CT140" s="100" t="s">
        <v>1981</v>
      </c>
      <c r="CU140" s="101" t="s">
        <v>1981</v>
      </c>
    </row>
    <row r="141" spans="1:99" ht="15.4" customHeight="1">
      <c r="A141" s="114" t="s">
        <v>2447</v>
      </c>
      <c r="B141" s="115" t="s">
        <v>1852</v>
      </c>
      <c r="C141" s="115" t="s">
        <v>1852</v>
      </c>
      <c r="D141" s="102" t="s">
        <v>2448</v>
      </c>
      <c r="E141" s="99">
        <v>535</v>
      </c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535</v>
      </c>
      <c r="AS141" s="99">
        <v>0</v>
      </c>
      <c r="AT141" s="99">
        <v>0</v>
      </c>
      <c r="AU141" s="99">
        <v>0</v>
      </c>
      <c r="AV141" s="99">
        <v>0</v>
      </c>
      <c r="AW141" s="99">
        <v>535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100" t="s">
        <v>1981</v>
      </c>
      <c r="BJ141" s="100" t="s">
        <v>1981</v>
      </c>
      <c r="BK141" s="100" t="s">
        <v>1981</v>
      </c>
      <c r="BL141" s="100" t="s">
        <v>1981</v>
      </c>
      <c r="BM141" s="100" t="s">
        <v>1981</v>
      </c>
      <c r="BN141" s="100" t="s">
        <v>1981</v>
      </c>
      <c r="BO141" s="100" t="s">
        <v>1981</v>
      </c>
      <c r="BP141" s="100" t="s">
        <v>1981</v>
      </c>
      <c r="BQ141" s="100" t="s">
        <v>1981</v>
      </c>
      <c r="BR141" s="100" t="s">
        <v>1981</v>
      </c>
      <c r="BS141" s="100" t="s">
        <v>1981</v>
      </c>
      <c r="BT141" s="99">
        <v>0</v>
      </c>
      <c r="BU141" s="99">
        <v>0</v>
      </c>
      <c r="BV141" s="99">
        <v>0</v>
      </c>
      <c r="BW141" s="99">
        <v>0</v>
      </c>
      <c r="BX141" s="99">
        <v>0</v>
      </c>
      <c r="BY141" s="99">
        <v>0</v>
      </c>
      <c r="BZ141" s="99">
        <v>0</v>
      </c>
      <c r="CA141" s="99">
        <v>0</v>
      </c>
      <c r="CB141" s="99">
        <v>0</v>
      </c>
      <c r="CC141" s="99">
        <v>0</v>
      </c>
      <c r="CD141" s="99">
        <v>0</v>
      </c>
      <c r="CE141" s="99">
        <v>0</v>
      </c>
      <c r="CF141" s="99">
        <v>0</v>
      </c>
      <c r="CG141" s="99">
        <v>0</v>
      </c>
      <c r="CH141" s="100" t="s">
        <v>1981</v>
      </c>
      <c r="CI141" s="99">
        <v>0</v>
      </c>
      <c r="CJ141" s="99">
        <v>0</v>
      </c>
      <c r="CK141" s="99">
        <v>0</v>
      </c>
      <c r="CL141" s="99">
        <v>0</v>
      </c>
      <c r="CM141" s="99">
        <v>0</v>
      </c>
      <c r="CN141" s="99">
        <v>0</v>
      </c>
      <c r="CO141" s="99">
        <v>0</v>
      </c>
      <c r="CP141" s="99">
        <v>0</v>
      </c>
      <c r="CQ141" s="99">
        <v>0</v>
      </c>
      <c r="CR141" s="99">
        <v>0</v>
      </c>
      <c r="CS141" s="99">
        <v>0</v>
      </c>
      <c r="CT141" s="100" t="s">
        <v>1981</v>
      </c>
      <c r="CU141" s="101" t="s">
        <v>1981</v>
      </c>
    </row>
    <row r="142" spans="1:99" ht="15.4" customHeight="1">
      <c r="A142" s="114" t="s">
        <v>2449</v>
      </c>
      <c r="B142" s="115" t="s">
        <v>1852</v>
      </c>
      <c r="C142" s="115" t="s">
        <v>1852</v>
      </c>
      <c r="D142" s="102" t="s">
        <v>2450</v>
      </c>
      <c r="E142" s="99">
        <v>53</v>
      </c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53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53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100" t="s">
        <v>1981</v>
      </c>
      <c r="BJ142" s="100" t="s">
        <v>1981</v>
      </c>
      <c r="BK142" s="100" t="s">
        <v>1981</v>
      </c>
      <c r="BL142" s="100" t="s">
        <v>1981</v>
      </c>
      <c r="BM142" s="100" t="s">
        <v>1981</v>
      </c>
      <c r="BN142" s="100" t="s">
        <v>1981</v>
      </c>
      <c r="BO142" s="100" t="s">
        <v>1981</v>
      </c>
      <c r="BP142" s="100" t="s">
        <v>1981</v>
      </c>
      <c r="BQ142" s="100" t="s">
        <v>1981</v>
      </c>
      <c r="BR142" s="100" t="s">
        <v>1981</v>
      </c>
      <c r="BS142" s="100" t="s">
        <v>1981</v>
      </c>
      <c r="BT142" s="99">
        <v>0</v>
      </c>
      <c r="BU142" s="99">
        <v>0</v>
      </c>
      <c r="BV142" s="99">
        <v>0</v>
      </c>
      <c r="BW142" s="99">
        <v>0</v>
      </c>
      <c r="BX142" s="99">
        <v>0</v>
      </c>
      <c r="BY142" s="99">
        <v>0</v>
      </c>
      <c r="BZ142" s="99">
        <v>0</v>
      </c>
      <c r="CA142" s="99">
        <v>0</v>
      </c>
      <c r="CB142" s="99">
        <v>0</v>
      </c>
      <c r="CC142" s="99">
        <v>0</v>
      </c>
      <c r="CD142" s="99">
        <v>0</v>
      </c>
      <c r="CE142" s="99">
        <v>0</v>
      </c>
      <c r="CF142" s="99">
        <v>0</v>
      </c>
      <c r="CG142" s="99">
        <v>0</v>
      </c>
      <c r="CH142" s="100" t="s">
        <v>1981</v>
      </c>
      <c r="CI142" s="99">
        <v>0</v>
      </c>
      <c r="CJ142" s="99">
        <v>0</v>
      </c>
      <c r="CK142" s="99">
        <v>0</v>
      </c>
      <c r="CL142" s="99">
        <v>0</v>
      </c>
      <c r="CM142" s="99">
        <v>0</v>
      </c>
      <c r="CN142" s="99">
        <v>0</v>
      </c>
      <c r="CO142" s="99">
        <v>0</v>
      </c>
      <c r="CP142" s="99">
        <v>0</v>
      </c>
      <c r="CQ142" s="99">
        <v>0</v>
      </c>
      <c r="CR142" s="99">
        <v>0</v>
      </c>
      <c r="CS142" s="99">
        <v>0</v>
      </c>
      <c r="CT142" s="100" t="s">
        <v>1981</v>
      </c>
      <c r="CU142" s="101" t="s">
        <v>1981</v>
      </c>
    </row>
    <row r="143" spans="1:99" ht="15.4" customHeight="1">
      <c r="A143" s="114" t="s">
        <v>2451</v>
      </c>
      <c r="B143" s="115" t="s">
        <v>1852</v>
      </c>
      <c r="C143" s="115" t="s">
        <v>1852</v>
      </c>
      <c r="D143" s="102" t="s">
        <v>2452</v>
      </c>
      <c r="E143" s="99">
        <v>1004</v>
      </c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1004</v>
      </c>
      <c r="AS143" s="99">
        <v>0</v>
      </c>
      <c r="AT143" s="99">
        <v>0</v>
      </c>
      <c r="AU143" s="99">
        <v>0</v>
      </c>
      <c r="AV143" s="99">
        <v>0</v>
      </c>
      <c r="AW143" s="99">
        <v>1004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100" t="s">
        <v>1981</v>
      </c>
      <c r="BJ143" s="100" t="s">
        <v>1981</v>
      </c>
      <c r="BK143" s="100" t="s">
        <v>1981</v>
      </c>
      <c r="BL143" s="100" t="s">
        <v>1981</v>
      </c>
      <c r="BM143" s="100" t="s">
        <v>1981</v>
      </c>
      <c r="BN143" s="100" t="s">
        <v>1981</v>
      </c>
      <c r="BO143" s="100" t="s">
        <v>1981</v>
      </c>
      <c r="BP143" s="100" t="s">
        <v>1981</v>
      </c>
      <c r="BQ143" s="100" t="s">
        <v>1981</v>
      </c>
      <c r="BR143" s="100" t="s">
        <v>1981</v>
      </c>
      <c r="BS143" s="100" t="s">
        <v>1981</v>
      </c>
      <c r="BT143" s="99">
        <v>0</v>
      </c>
      <c r="BU143" s="99">
        <v>0</v>
      </c>
      <c r="BV143" s="99">
        <v>0</v>
      </c>
      <c r="BW143" s="99">
        <v>0</v>
      </c>
      <c r="BX143" s="99">
        <v>0</v>
      </c>
      <c r="BY143" s="99">
        <v>0</v>
      </c>
      <c r="BZ143" s="99">
        <v>0</v>
      </c>
      <c r="CA143" s="99">
        <v>0</v>
      </c>
      <c r="CB143" s="99">
        <v>0</v>
      </c>
      <c r="CC143" s="99">
        <v>0</v>
      </c>
      <c r="CD143" s="99">
        <v>0</v>
      </c>
      <c r="CE143" s="99">
        <v>0</v>
      </c>
      <c r="CF143" s="99">
        <v>0</v>
      </c>
      <c r="CG143" s="99">
        <v>0</v>
      </c>
      <c r="CH143" s="100" t="s">
        <v>1981</v>
      </c>
      <c r="CI143" s="99">
        <v>0</v>
      </c>
      <c r="CJ143" s="99">
        <v>0</v>
      </c>
      <c r="CK143" s="99">
        <v>0</v>
      </c>
      <c r="CL143" s="99">
        <v>0</v>
      </c>
      <c r="CM143" s="99">
        <v>0</v>
      </c>
      <c r="CN143" s="99">
        <v>0</v>
      </c>
      <c r="CO143" s="99">
        <v>0</v>
      </c>
      <c r="CP143" s="99">
        <v>0</v>
      </c>
      <c r="CQ143" s="99">
        <v>0</v>
      </c>
      <c r="CR143" s="99">
        <v>0</v>
      </c>
      <c r="CS143" s="99">
        <v>0</v>
      </c>
      <c r="CT143" s="100" t="s">
        <v>1981</v>
      </c>
      <c r="CU143" s="101" t="s">
        <v>1981</v>
      </c>
    </row>
    <row r="144" spans="1:99" ht="15.4" customHeight="1">
      <c r="A144" s="114" t="s">
        <v>2453</v>
      </c>
      <c r="B144" s="115" t="s">
        <v>1852</v>
      </c>
      <c r="C144" s="115" t="s">
        <v>1852</v>
      </c>
      <c r="D144" s="102" t="s">
        <v>2454</v>
      </c>
      <c r="E144" s="99">
        <v>20</v>
      </c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20</v>
      </c>
      <c r="AS144" s="99">
        <v>0</v>
      </c>
      <c r="AT144" s="99">
        <v>0</v>
      </c>
      <c r="AU144" s="99">
        <v>0</v>
      </c>
      <c r="AV144" s="99">
        <v>0</v>
      </c>
      <c r="AW144" s="99">
        <v>20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100" t="s">
        <v>1981</v>
      </c>
      <c r="BJ144" s="100" t="s">
        <v>1981</v>
      </c>
      <c r="BK144" s="100" t="s">
        <v>1981</v>
      </c>
      <c r="BL144" s="100" t="s">
        <v>1981</v>
      </c>
      <c r="BM144" s="100" t="s">
        <v>1981</v>
      </c>
      <c r="BN144" s="100" t="s">
        <v>1981</v>
      </c>
      <c r="BO144" s="100" t="s">
        <v>1981</v>
      </c>
      <c r="BP144" s="100" t="s">
        <v>1981</v>
      </c>
      <c r="BQ144" s="100" t="s">
        <v>1981</v>
      </c>
      <c r="BR144" s="100" t="s">
        <v>1981</v>
      </c>
      <c r="BS144" s="100" t="s">
        <v>1981</v>
      </c>
      <c r="BT144" s="99">
        <v>0</v>
      </c>
      <c r="BU144" s="99">
        <v>0</v>
      </c>
      <c r="BV144" s="99">
        <v>0</v>
      </c>
      <c r="BW144" s="99">
        <v>0</v>
      </c>
      <c r="BX144" s="99">
        <v>0</v>
      </c>
      <c r="BY144" s="99">
        <v>0</v>
      </c>
      <c r="BZ144" s="99">
        <v>0</v>
      </c>
      <c r="CA144" s="99">
        <v>0</v>
      </c>
      <c r="CB144" s="99">
        <v>0</v>
      </c>
      <c r="CC144" s="99">
        <v>0</v>
      </c>
      <c r="CD144" s="99">
        <v>0</v>
      </c>
      <c r="CE144" s="99">
        <v>0</v>
      </c>
      <c r="CF144" s="99">
        <v>0</v>
      </c>
      <c r="CG144" s="99">
        <v>0</v>
      </c>
      <c r="CH144" s="100" t="s">
        <v>1981</v>
      </c>
      <c r="CI144" s="99">
        <v>0</v>
      </c>
      <c r="CJ144" s="99">
        <v>0</v>
      </c>
      <c r="CK144" s="99">
        <v>0</v>
      </c>
      <c r="CL144" s="99">
        <v>0</v>
      </c>
      <c r="CM144" s="99">
        <v>0</v>
      </c>
      <c r="CN144" s="99">
        <v>0</v>
      </c>
      <c r="CO144" s="99">
        <v>0</v>
      </c>
      <c r="CP144" s="99">
        <v>0</v>
      </c>
      <c r="CQ144" s="99">
        <v>0</v>
      </c>
      <c r="CR144" s="99">
        <v>0</v>
      </c>
      <c r="CS144" s="99">
        <v>0</v>
      </c>
      <c r="CT144" s="100" t="s">
        <v>1981</v>
      </c>
      <c r="CU144" s="101" t="s">
        <v>1981</v>
      </c>
    </row>
    <row r="145" spans="1:99" ht="15.4" customHeight="1">
      <c r="A145" s="114" t="s">
        <v>2455</v>
      </c>
      <c r="B145" s="115" t="s">
        <v>1852</v>
      </c>
      <c r="C145" s="115" t="s">
        <v>1852</v>
      </c>
      <c r="D145" s="102" t="s">
        <v>2456</v>
      </c>
      <c r="E145" s="99">
        <v>20</v>
      </c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20</v>
      </c>
      <c r="AS145" s="99">
        <v>0</v>
      </c>
      <c r="AT145" s="99">
        <v>0</v>
      </c>
      <c r="AU145" s="99">
        <v>0</v>
      </c>
      <c r="AV145" s="99">
        <v>0</v>
      </c>
      <c r="AW145" s="99">
        <v>20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100" t="s">
        <v>1981</v>
      </c>
      <c r="BJ145" s="100" t="s">
        <v>1981</v>
      </c>
      <c r="BK145" s="100" t="s">
        <v>1981</v>
      </c>
      <c r="BL145" s="100" t="s">
        <v>1981</v>
      </c>
      <c r="BM145" s="100" t="s">
        <v>1981</v>
      </c>
      <c r="BN145" s="100" t="s">
        <v>1981</v>
      </c>
      <c r="BO145" s="100" t="s">
        <v>1981</v>
      </c>
      <c r="BP145" s="100" t="s">
        <v>1981</v>
      </c>
      <c r="BQ145" s="100" t="s">
        <v>1981</v>
      </c>
      <c r="BR145" s="100" t="s">
        <v>1981</v>
      </c>
      <c r="BS145" s="100" t="s">
        <v>1981</v>
      </c>
      <c r="BT145" s="99">
        <v>0</v>
      </c>
      <c r="BU145" s="99">
        <v>0</v>
      </c>
      <c r="BV145" s="99">
        <v>0</v>
      </c>
      <c r="BW145" s="99">
        <v>0</v>
      </c>
      <c r="BX145" s="99">
        <v>0</v>
      </c>
      <c r="BY145" s="99">
        <v>0</v>
      </c>
      <c r="BZ145" s="99">
        <v>0</v>
      </c>
      <c r="CA145" s="99">
        <v>0</v>
      </c>
      <c r="CB145" s="99">
        <v>0</v>
      </c>
      <c r="CC145" s="99">
        <v>0</v>
      </c>
      <c r="CD145" s="99">
        <v>0</v>
      </c>
      <c r="CE145" s="99">
        <v>0</v>
      </c>
      <c r="CF145" s="99">
        <v>0</v>
      </c>
      <c r="CG145" s="99">
        <v>0</v>
      </c>
      <c r="CH145" s="100" t="s">
        <v>1981</v>
      </c>
      <c r="CI145" s="99">
        <v>0</v>
      </c>
      <c r="CJ145" s="99">
        <v>0</v>
      </c>
      <c r="CK145" s="99">
        <v>0</v>
      </c>
      <c r="CL145" s="99">
        <v>0</v>
      </c>
      <c r="CM145" s="99">
        <v>0</v>
      </c>
      <c r="CN145" s="99">
        <v>0</v>
      </c>
      <c r="CO145" s="99">
        <v>0</v>
      </c>
      <c r="CP145" s="99">
        <v>0</v>
      </c>
      <c r="CQ145" s="99">
        <v>0</v>
      </c>
      <c r="CR145" s="99">
        <v>0</v>
      </c>
      <c r="CS145" s="99">
        <v>0</v>
      </c>
      <c r="CT145" s="100" t="s">
        <v>1981</v>
      </c>
      <c r="CU145" s="101" t="s">
        <v>1981</v>
      </c>
    </row>
    <row r="146" spans="1:99" ht="15.4" customHeight="1">
      <c r="A146" s="114" t="s">
        <v>2457</v>
      </c>
      <c r="B146" s="115" t="s">
        <v>1852</v>
      </c>
      <c r="C146" s="115" t="s">
        <v>1852</v>
      </c>
      <c r="D146" s="102" t="s">
        <v>2458</v>
      </c>
      <c r="E146" s="99">
        <v>46</v>
      </c>
      <c r="F146" s="99">
        <v>30</v>
      </c>
      <c r="G146" s="99">
        <v>14</v>
      </c>
      <c r="H146" s="99">
        <v>9</v>
      </c>
      <c r="I146" s="99">
        <v>1</v>
      </c>
      <c r="J146" s="99">
        <v>0</v>
      </c>
      <c r="K146" s="99">
        <v>0</v>
      </c>
      <c r="L146" s="99">
        <v>0</v>
      </c>
      <c r="M146" s="99">
        <v>5</v>
      </c>
      <c r="N146" s="99">
        <v>0</v>
      </c>
      <c r="O146" s="99">
        <v>2</v>
      </c>
      <c r="P146" s="99">
        <v>12</v>
      </c>
      <c r="Q146" s="99">
        <v>3</v>
      </c>
      <c r="R146" s="99">
        <v>1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1</v>
      </c>
      <c r="AA146" s="99">
        <v>0</v>
      </c>
      <c r="AB146" s="99">
        <v>0</v>
      </c>
      <c r="AC146" s="99">
        <v>0</v>
      </c>
      <c r="AD146" s="99">
        <v>0</v>
      </c>
      <c r="AE146" s="99">
        <v>3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1</v>
      </c>
      <c r="AN146" s="99">
        <v>2</v>
      </c>
      <c r="AO146" s="99">
        <v>0</v>
      </c>
      <c r="AP146" s="99">
        <v>0</v>
      </c>
      <c r="AQ146" s="99">
        <v>0</v>
      </c>
      <c r="AR146" s="99">
        <v>5</v>
      </c>
      <c r="AS146" s="99">
        <v>0</v>
      </c>
      <c r="AT146" s="99">
        <v>5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100" t="s">
        <v>1981</v>
      </c>
      <c r="BJ146" s="100" t="s">
        <v>1981</v>
      </c>
      <c r="BK146" s="100" t="s">
        <v>1981</v>
      </c>
      <c r="BL146" s="100" t="s">
        <v>1981</v>
      </c>
      <c r="BM146" s="100" t="s">
        <v>1981</v>
      </c>
      <c r="BN146" s="100" t="s">
        <v>1981</v>
      </c>
      <c r="BO146" s="100" t="s">
        <v>1981</v>
      </c>
      <c r="BP146" s="100" t="s">
        <v>1981</v>
      </c>
      <c r="BQ146" s="100" t="s">
        <v>1981</v>
      </c>
      <c r="BR146" s="100" t="s">
        <v>1981</v>
      </c>
      <c r="BS146" s="100" t="s">
        <v>1981</v>
      </c>
      <c r="BT146" s="99">
        <v>0</v>
      </c>
      <c r="BU146" s="99">
        <v>0</v>
      </c>
      <c r="BV146" s="99">
        <v>0</v>
      </c>
      <c r="BW146" s="99">
        <v>0</v>
      </c>
      <c r="BX146" s="99">
        <v>0</v>
      </c>
      <c r="BY146" s="99">
        <v>0</v>
      </c>
      <c r="BZ146" s="99">
        <v>0</v>
      </c>
      <c r="CA146" s="99">
        <v>0</v>
      </c>
      <c r="CB146" s="99">
        <v>0</v>
      </c>
      <c r="CC146" s="99">
        <v>0</v>
      </c>
      <c r="CD146" s="99">
        <v>0</v>
      </c>
      <c r="CE146" s="99">
        <v>0</v>
      </c>
      <c r="CF146" s="99">
        <v>0</v>
      </c>
      <c r="CG146" s="99">
        <v>0</v>
      </c>
      <c r="CH146" s="100" t="s">
        <v>1981</v>
      </c>
      <c r="CI146" s="99">
        <v>0</v>
      </c>
      <c r="CJ146" s="99">
        <v>0</v>
      </c>
      <c r="CK146" s="99">
        <v>0</v>
      </c>
      <c r="CL146" s="99">
        <v>0</v>
      </c>
      <c r="CM146" s="99">
        <v>0</v>
      </c>
      <c r="CN146" s="99">
        <v>0</v>
      </c>
      <c r="CO146" s="99">
        <v>0</v>
      </c>
      <c r="CP146" s="99">
        <v>0</v>
      </c>
      <c r="CQ146" s="99">
        <v>0</v>
      </c>
      <c r="CR146" s="99">
        <v>0</v>
      </c>
      <c r="CS146" s="99">
        <v>0</v>
      </c>
      <c r="CT146" s="100" t="s">
        <v>1981</v>
      </c>
      <c r="CU146" s="101" t="s">
        <v>1981</v>
      </c>
    </row>
    <row r="147" spans="1:99" ht="15.4" customHeight="1">
      <c r="A147" s="114" t="s">
        <v>2459</v>
      </c>
      <c r="B147" s="115" t="s">
        <v>1852</v>
      </c>
      <c r="C147" s="115" t="s">
        <v>1852</v>
      </c>
      <c r="D147" s="102" t="s">
        <v>2226</v>
      </c>
      <c r="E147" s="99">
        <v>46</v>
      </c>
      <c r="F147" s="99">
        <v>30</v>
      </c>
      <c r="G147" s="99">
        <v>14</v>
      </c>
      <c r="H147" s="99">
        <v>9</v>
      </c>
      <c r="I147" s="99">
        <v>1</v>
      </c>
      <c r="J147" s="99">
        <v>0</v>
      </c>
      <c r="K147" s="99">
        <v>0</v>
      </c>
      <c r="L147" s="99">
        <v>0</v>
      </c>
      <c r="M147" s="99">
        <v>5</v>
      </c>
      <c r="N147" s="99">
        <v>0</v>
      </c>
      <c r="O147" s="99">
        <v>2</v>
      </c>
      <c r="P147" s="99">
        <v>12</v>
      </c>
      <c r="Q147" s="99">
        <v>3</v>
      </c>
      <c r="R147" s="99">
        <v>1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1</v>
      </c>
      <c r="AA147" s="99">
        <v>0</v>
      </c>
      <c r="AB147" s="99">
        <v>0</v>
      </c>
      <c r="AC147" s="99">
        <v>0</v>
      </c>
      <c r="AD147" s="99">
        <v>0</v>
      </c>
      <c r="AE147" s="99">
        <v>3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1</v>
      </c>
      <c r="AN147" s="99">
        <v>2</v>
      </c>
      <c r="AO147" s="99">
        <v>0</v>
      </c>
      <c r="AP147" s="99">
        <v>0</v>
      </c>
      <c r="AQ147" s="99">
        <v>0</v>
      </c>
      <c r="AR147" s="99">
        <v>5</v>
      </c>
      <c r="AS147" s="99">
        <v>0</v>
      </c>
      <c r="AT147" s="99">
        <v>5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100" t="s">
        <v>1981</v>
      </c>
      <c r="BJ147" s="100" t="s">
        <v>1981</v>
      </c>
      <c r="BK147" s="100" t="s">
        <v>1981</v>
      </c>
      <c r="BL147" s="100" t="s">
        <v>1981</v>
      </c>
      <c r="BM147" s="100" t="s">
        <v>1981</v>
      </c>
      <c r="BN147" s="100" t="s">
        <v>1981</v>
      </c>
      <c r="BO147" s="100" t="s">
        <v>1981</v>
      </c>
      <c r="BP147" s="100" t="s">
        <v>1981</v>
      </c>
      <c r="BQ147" s="100" t="s">
        <v>1981</v>
      </c>
      <c r="BR147" s="100" t="s">
        <v>1981</v>
      </c>
      <c r="BS147" s="100" t="s">
        <v>1981</v>
      </c>
      <c r="BT147" s="99">
        <v>0</v>
      </c>
      <c r="BU147" s="99">
        <v>0</v>
      </c>
      <c r="BV147" s="99">
        <v>0</v>
      </c>
      <c r="BW147" s="99">
        <v>0</v>
      </c>
      <c r="BX147" s="99">
        <v>0</v>
      </c>
      <c r="BY147" s="99">
        <v>0</v>
      </c>
      <c r="BZ147" s="99">
        <v>0</v>
      </c>
      <c r="CA147" s="99">
        <v>0</v>
      </c>
      <c r="CB147" s="99">
        <v>0</v>
      </c>
      <c r="CC147" s="99">
        <v>0</v>
      </c>
      <c r="CD147" s="99">
        <v>0</v>
      </c>
      <c r="CE147" s="99">
        <v>0</v>
      </c>
      <c r="CF147" s="99">
        <v>0</v>
      </c>
      <c r="CG147" s="99">
        <v>0</v>
      </c>
      <c r="CH147" s="100" t="s">
        <v>1981</v>
      </c>
      <c r="CI147" s="99">
        <v>0</v>
      </c>
      <c r="CJ147" s="99">
        <v>0</v>
      </c>
      <c r="CK147" s="99">
        <v>0</v>
      </c>
      <c r="CL147" s="99">
        <v>0</v>
      </c>
      <c r="CM147" s="99">
        <v>0</v>
      </c>
      <c r="CN147" s="99">
        <v>0</v>
      </c>
      <c r="CO147" s="99">
        <v>0</v>
      </c>
      <c r="CP147" s="99">
        <v>0</v>
      </c>
      <c r="CQ147" s="99">
        <v>0</v>
      </c>
      <c r="CR147" s="99">
        <v>0</v>
      </c>
      <c r="CS147" s="99">
        <v>0</v>
      </c>
      <c r="CT147" s="100" t="s">
        <v>1981</v>
      </c>
      <c r="CU147" s="101" t="s">
        <v>1981</v>
      </c>
    </row>
    <row r="148" spans="1:99" ht="15.4" customHeight="1">
      <c r="A148" s="114" t="s">
        <v>2460</v>
      </c>
      <c r="B148" s="115" t="s">
        <v>1852</v>
      </c>
      <c r="C148" s="115" t="s">
        <v>1852</v>
      </c>
      <c r="D148" s="102" t="s">
        <v>2461</v>
      </c>
      <c r="E148" s="99">
        <v>252</v>
      </c>
      <c r="F148" s="99">
        <v>40</v>
      </c>
      <c r="G148" s="99">
        <v>13</v>
      </c>
      <c r="H148" s="99">
        <v>7</v>
      </c>
      <c r="I148" s="99">
        <v>9</v>
      </c>
      <c r="J148" s="99">
        <v>5</v>
      </c>
      <c r="K148" s="99">
        <v>2</v>
      </c>
      <c r="L148" s="99">
        <v>0</v>
      </c>
      <c r="M148" s="99">
        <v>2</v>
      </c>
      <c r="N148" s="99">
        <v>1</v>
      </c>
      <c r="O148" s="99">
        <v>0</v>
      </c>
      <c r="P148" s="99">
        <v>82</v>
      </c>
      <c r="Q148" s="99">
        <v>33</v>
      </c>
      <c r="R148" s="99">
        <v>0</v>
      </c>
      <c r="S148" s="99">
        <v>0</v>
      </c>
      <c r="T148" s="99">
        <v>0</v>
      </c>
      <c r="U148" s="99">
        <v>0</v>
      </c>
      <c r="V148" s="99">
        <v>1</v>
      </c>
      <c r="W148" s="99">
        <v>0</v>
      </c>
      <c r="X148" s="99">
        <v>6</v>
      </c>
      <c r="Y148" s="99">
        <v>0</v>
      </c>
      <c r="Z148" s="99">
        <v>5</v>
      </c>
      <c r="AA148" s="99">
        <v>0</v>
      </c>
      <c r="AB148" s="99">
        <v>0</v>
      </c>
      <c r="AC148" s="99">
        <v>0</v>
      </c>
      <c r="AD148" s="99">
        <v>3</v>
      </c>
      <c r="AE148" s="99">
        <v>0</v>
      </c>
      <c r="AF148" s="99">
        <v>3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8</v>
      </c>
      <c r="AM148" s="99">
        <v>4</v>
      </c>
      <c r="AN148" s="99">
        <v>9</v>
      </c>
      <c r="AO148" s="99">
        <v>10</v>
      </c>
      <c r="AP148" s="99">
        <v>0</v>
      </c>
      <c r="AQ148" s="99">
        <v>0</v>
      </c>
      <c r="AR148" s="99">
        <v>130</v>
      </c>
      <c r="AS148" s="99">
        <v>21</v>
      </c>
      <c r="AT148" s="99">
        <v>19</v>
      </c>
      <c r="AU148" s="99">
        <v>0</v>
      </c>
      <c r="AV148" s="99">
        <v>0</v>
      </c>
      <c r="AW148" s="99">
        <v>50</v>
      </c>
      <c r="AX148" s="99">
        <v>0</v>
      </c>
      <c r="AY148" s="99">
        <v>0</v>
      </c>
      <c r="AZ148" s="99">
        <v>0</v>
      </c>
      <c r="BA148" s="99">
        <v>1</v>
      </c>
      <c r="BB148" s="99">
        <v>0</v>
      </c>
      <c r="BC148" s="99">
        <v>0</v>
      </c>
      <c r="BD148" s="99">
        <v>0</v>
      </c>
      <c r="BE148" s="99">
        <v>0</v>
      </c>
      <c r="BF148" s="99">
        <v>2</v>
      </c>
      <c r="BG148" s="99">
        <v>0</v>
      </c>
      <c r="BH148" s="99">
        <v>36</v>
      </c>
      <c r="BI148" s="100" t="s">
        <v>1981</v>
      </c>
      <c r="BJ148" s="100" t="s">
        <v>1981</v>
      </c>
      <c r="BK148" s="100" t="s">
        <v>1981</v>
      </c>
      <c r="BL148" s="100" t="s">
        <v>1981</v>
      </c>
      <c r="BM148" s="100" t="s">
        <v>1981</v>
      </c>
      <c r="BN148" s="100" t="s">
        <v>1981</v>
      </c>
      <c r="BO148" s="100" t="s">
        <v>1981</v>
      </c>
      <c r="BP148" s="100" t="s">
        <v>1981</v>
      </c>
      <c r="BQ148" s="100" t="s">
        <v>1981</v>
      </c>
      <c r="BR148" s="100" t="s">
        <v>1981</v>
      </c>
      <c r="BS148" s="100" t="s">
        <v>1981</v>
      </c>
      <c r="BT148" s="99">
        <v>0</v>
      </c>
      <c r="BU148" s="99">
        <v>0</v>
      </c>
      <c r="BV148" s="99">
        <v>0</v>
      </c>
      <c r="BW148" s="99">
        <v>0</v>
      </c>
      <c r="BX148" s="99">
        <v>0</v>
      </c>
      <c r="BY148" s="99">
        <v>0</v>
      </c>
      <c r="BZ148" s="99">
        <v>0</v>
      </c>
      <c r="CA148" s="99">
        <v>0</v>
      </c>
      <c r="CB148" s="99">
        <v>0</v>
      </c>
      <c r="CC148" s="99">
        <v>0</v>
      </c>
      <c r="CD148" s="99">
        <v>0</v>
      </c>
      <c r="CE148" s="99">
        <v>0</v>
      </c>
      <c r="CF148" s="99">
        <v>0</v>
      </c>
      <c r="CG148" s="99">
        <v>0</v>
      </c>
      <c r="CH148" s="100" t="s">
        <v>1981</v>
      </c>
      <c r="CI148" s="99">
        <v>0</v>
      </c>
      <c r="CJ148" s="99">
        <v>0</v>
      </c>
      <c r="CK148" s="99">
        <v>0</v>
      </c>
      <c r="CL148" s="99">
        <v>0</v>
      </c>
      <c r="CM148" s="99">
        <v>0</v>
      </c>
      <c r="CN148" s="99">
        <v>0</v>
      </c>
      <c r="CO148" s="99">
        <v>0</v>
      </c>
      <c r="CP148" s="99">
        <v>0</v>
      </c>
      <c r="CQ148" s="99">
        <v>0</v>
      </c>
      <c r="CR148" s="99">
        <v>0</v>
      </c>
      <c r="CS148" s="99">
        <v>0</v>
      </c>
      <c r="CT148" s="100" t="s">
        <v>1981</v>
      </c>
      <c r="CU148" s="101" t="s">
        <v>1981</v>
      </c>
    </row>
    <row r="149" spans="1:99" ht="15.4" customHeight="1">
      <c r="A149" s="114" t="s">
        <v>2462</v>
      </c>
      <c r="B149" s="115" t="s">
        <v>1852</v>
      </c>
      <c r="C149" s="115" t="s">
        <v>1852</v>
      </c>
      <c r="D149" s="102" t="s">
        <v>2463</v>
      </c>
      <c r="E149" s="99">
        <v>252</v>
      </c>
      <c r="F149" s="99">
        <v>40</v>
      </c>
      <c r="G149" s="99">
        <v>13</v>
      </c>
      <c r="H149" s="99">
        <v>7</v>
      </c>
      <c r="I149" s="99">
        <v>9</v>
      </c>
      <c r="J149" s="99">
        <v>5</v>
      </c>
      <c r="K149" s="99">
        <v>2</v>
      </c>
      <c r="L149" s="99">
        <v>0</v>
      </c>
      <c r="M149" s="99">
        <v>2</v>
      </c>
      <c r="N149" s="99">
        <v>1</v>
      </c>
      <c r="O149" s="99">
        <v>0</v>
      </c>
      <c r="P149" s="99">
        <v>82</v>
      </c>
      <c r="Q149" s="99">
        <v>33</v>
      </c>
      <c r="R149" s="99">
        <v>0</v>
      </c>
      <c r="S149" s="99">
        <v>0</v>
      </c>
      <c r="T149" s="99">
        <v>0</v>
      </c>
      <c r="U149" s="99">
        <v>0</v>
      </c>
      <c r="V149" s="99">
        <v>1</v>
      </c>
      <c r="W149" s="99">
        <v>0</v>
      </c>
      <c r="X149" s="99">
        <v>6</v>
      </c>
      <c r="Y149" s="99">
        <v>0</v>
      </c>
      <c r="Z149" s="99">
        <v>5</v>
      </c>
      <c r="AA149" s="99">
        <v>0</v>
      </c>
      <c r="AB149" s="99">
        <v>0</v>
      </c>
      <c r="AC149" s="99">
        <v>0</v>
      </c>
      <c r="AD149" s="99">
        <v>3</v>
      </c>
      <c r="AE149" s="99">
        <v>0</v>
      </c>
      <c r="AF149" s="99">
        <v>3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8</v>
      </c>
      <c r="AM149" s="99">
        <v>4</v>
      </c>
      <c r="AN149" s="99">
        <v>9</v>
      </c>
      <c r="AO149" s="99">
        <v>10</v>
      </c>
      <c r="AP149" s="99">
        <v>0</v>
      </c>
      <c r="AQ149" s="99">
        <v>0</v>
      </c>
      <c r="AR149" s="99">
        <v>130</v>
      </c>
      <c r="AS149" s="99">
        <v>21</v>
      </c>
      <c r="AT149" s="99">
        <v>19</v>
      </c>
      <c r="AU149" s="99">
        <v>0</v>
      </c>
      <c r="AV149" s="99">
        <v>0</v>
      </c>
      <c r="AW149" s="99">
        <v>50</v>
      </c>
      <c r="AX149" s="99">
        <v>0</v>
      </c>
      <c r="AY149" s="99">
        <v>0</v>
      </c>
      <c r="AZ149" s="99">
        <v>0</v>
      </c>
      <c r="BA149" s="99">
        <v>1</v>
      </c>
      <c r="BB149" s="99">
        <v>0</v>
      </c>
      <c r="BC149" s="99">
        <v>0</v>
      </c>
      <c r="BD149" s="99">
        <v>0</v>
      </c>
      <c r="BE149" s="99">
        <v>0</v>
      </c>
      <c r="BF149" s="99">
        <v>2</v>
      </c>
      <c r="BG149" s="99">
        <v>0</v>
      </c>
      <c r="BH149" s="99">
        <v>36</v>
      </c>
      <c r="BI149" s="100" t="s">
        <v>1981</v>
      </c>
      <c r="BJ149" s="100" t="s">
        <v>1981</v>
      </c>
      <c r="BK149" s="100" t="s">
        <v>1981</v>
      </c>
      <c r="BL149" s="100" t="s">
        <v>1981</v>
      </c>
      <c r="BM149" s="100" t="s">
        <v>1981</v>
      </c>
      <c r="BN149" s="100" t="s">
        <v>1981</v>
      </c>
      <c r="BO149" s="100" t="s">
        <v>1981</v>
      </c>
      <c r="BP149" s="100" t="s">
        <v>1981</v>
      </c>
      <c r="BQ149" s="100" t="s">
        <v>1981</v>
      </c>
      <c r="BR149" s="100" t="s">
        <v>1981</v>
      </c>
      <c r="BS149" s="100" t="s">
        <v>1981</v>
      </c>
      <c r="BT149" s="99">
        <v>0</v>
      </c>
      <c r="BU149" s="99">
        <v>0</v>
      </c>
      <c r="BV149" s="99">
        <v>0</v>
      </c>
      <c r="BW149" s="99">
        <v>0</v>
      </c>
      <c r="BX149" s="99">
        <v>0</v>
      </c>
      <c r="BY149" s="99">
        <v>0</v>
      </c>
      <c r="BZ149" s="99">
        <v>0</v>
      </c>
      <c r="CA149" s="99">
        <v>0</v>
      </c>
      <c r="CB149" s="99">
        <v>0</v>
      </c>
      <c r="CC149" s="99">
        <v>0</v>
      </c>
      <c r="CD149" s="99">
        <v>0</v>
      </c>
      <c r="CE149" s="99">
        <v>0</v>
      </c>
      <c r="CF149" s="99">
        <v>0</v>
      </c>
      <c r="CG149" s="99">
        <v>0</v>
      </c>
      <c r="CH149" s="100" t="s">
        <v>1981</v>
      </c>
      <c r="CI149" s="99">
        <v>0</v>
      </c>
      <c r="CJ149" s="99">
        <v>0</v>
      </c>
      <c r="CK149" s="99">
        <v>0</v>
      </c>
      <c r="CL149" s="99">
        <v>0</v>
      </c>
      <c r="CM149" s="99">
        <v>0</v>
      </c>
      <c r="CN149" s="99">
        <v>0</v>
      </c>
      <c r="CO149" s="99">
        <v>0</v>
      </c>
      <c r="CP149" s="99">
        <v>0</v>
      </c>
      <c r="CQ149" s="99">
        <v>0</v>
      </c>
      <c r="CR149" s="99">
        <v>0</v>
      </c>
      <c r="CS149" s="99">
        <v>0</v>
      </c>
      <c r="CT149" s="100" t="s">
        <v>1981</v>
      </c>
      <c r="CU149" s="101" t="s">
        <v>1981</v>
      </c>
    </row>
    <row r="150" spans="1:99" ht="15.4" customHeight="1">
      <c r="A150" s="114" t="s">
        <v>2464</v>
      </c>
      <c r="B150" s="115" t="s">
        <v>1852</v>
      </c>
      <c r="C150" s="115" t="s">
        <v>1852</v>
      </c>
      <c r="D150" s="102" t="s">
        <v>1149</v>
      </c>
      <c r="E150" s="99">
        <v>46879</v>
      </c>
      <c r="F150" s="99">
        <v>15743</v>
      </c>
      <c r="G150" s="99">
        <v>6957</v>
      </c>
      <c r="H150" s="99">
        <v>951</v>
      </c>
      <c r="I150" s="99">
        <v>221</v>
      </c>
      <c r="J150" s="99">
        <v>2519</v>
      </c>
      <c r="K150" s="99">
        <v>0</v>
      </c>
      <c r="L150" s="99">
        <v>3705</v>
      </c>
      <c r="M150" s="99">
        <v>205</v>
      </c>
      <c r="N150" s="99">
        <v>0</v>
      </c>
      <c r="O150" s="99">
        <v>1185</v>
      </c>
      <c r="P150" s="99">
        <v>26987</v>
      </c>
      <c r="Q150" s="99">
        <v>198</v>
      </c>
      <c r="R150" s="99">
        <v>70</v>
      </c>
      <c r="S150" s="99">
        <v>0</v>
      </c>
      <c r="T150" s="99">
        <v>1</v>
      </c>
      <c r="U150" s="99">
        <v>11</v>
      </c>
      <c r="V150" s="99">
        <v>355</v>
      </c>
      <c r="W150" s="99">
        <v>54</v>
      </c>
      <c r="X150" s="99">
        <v>376</v>
      </c>
      <c r="Y150" s="99">
        <v>29</v>
      </c>
      <c r="Z150" s="99">
        <v>238</v>
      </c>
      <c r="AA150" s="99">
        <v>0</v>
      </c>
      <c r="AB150" s="99">
        <v>391</v>
      </c>
      <c r="AC150" s="99">
        <v>40</v>
      </c>
      <c r="AD150" s="99">
        <v>15</v>
      </c>
      <c r="AE150" s="99">
        <v>61</v>
      </c>
      <c r="AF150" s="99">
        <v>22</v>
      </c>
      <c r="AG150" s="99">
        <v>22625</v>
      </c>
      <c r="AH150" s="99">
        <v>0</v>
      </c>
      <c r="AI150" s="99">
        <v>139</v>
      </c>
      <c r="AJ150" s="99">
        <v>190</v>
      </c>
      <c r="AK150" s="99">
        <v>65</v>
      </c>
      <c r="AL150" s="99">
        <v>120</v>
      </c>
      <c r="AM150" s="99">
        <v>167</v>
      </c>
      <c r="AN150" s="99">
        <v>175</v>
      </c>
      <c r="AO150" s="99">
        <v>4</v>
      </c>
      <c r="AP150" s="99">
        <v>0</v>
      </c>
      <c r="AQ150" s="99">
        <v>1639</v>
      </c>
      <c r="AR150" s="99">
        <v>3406</v>
      </c>
      <c r="AS150" s="99">
        <v>45</v>
      </c>
      <c r="AT150" s="99">
        <v>429</v>
      </c>
      <c r="AU150" s="99">
        <v>0</v>
      </c>
      <c r="AV150" s="99">
        <v>49</v>
      </c>
      <c r="AW150" s="99">
        <v>2411</v>
      </c>
      <c r="AX150" s="99">
        <v>0</v>
      </c>
      <c r="AY150" s="99">
        <v>50</v>
      </c>
      <c r="AZ150" s="99">
        <v>0</v>
      </c>
      <c r="BA150" s="99">
        <v>42</v>
      </c>
      <c r="BB150" s="99">
        <v>0</v>
      </c>
      <c r="BC150" s="99">
        <v>337</v>
      </c>
      <c r="BD150" s="99">
        <v>0</v>
      </c>
      <c r="BE150" s="99">
        <v>0</v>
      </c>
      <c r="BF150" s="99">
        <v>12</v>
      </c>
      <c r="BG150" s="99">
        <v>0</v>
      </c>
      <c r="BH150" s="99">
        <v>31</v>
      </c>
      <c r="BI150" s="100" t="s">
        <v>1981</v>
      </c>
      <c r="BJ150" s="100" t="s">
        <v>1981</v>
      </c>
      <c r="BK150" s="100" t="s">
        <v>1981</v>
      </c>
      <c r="BL150" s="100" t="s">
        <v>1981</v>
      </c>
      <c r="BM150" s="100" t="s">
        <v>1981</v>
      </c>
      <c r="BN150" s="100" t="s">
        <v>1981</v>
      </c>
      <c r="BO150" s="100" t="s">
        <v>1981</v>
      </c>
      <c r="BP150" s="100" t="s">
        <v>1981</v>
      </c>
      <c r="BQ150" s="100" t="s">
        <v>1981</v>
      </c>
      <c r="BR150" s="100" t="s">
        <v>1981</v>
      </c>
      <c r="BS150" s="100" t="s">
        <v>1981</v>
      </c>
      <c r="BT150" s="99">
        <v>743</v>
      </c>
      <c r="BU150" s="99">
        <v>0</v>
      </c>
      <c r="BV150" s="99">
        <v>88</v>
      </c>
      <c r="BW150" s="99">
        <v>587</v>
      </c>
      <c r="BX150" s="99">
        <v>0</v>
      </c>
      <c r="BY150" s="99">
        <v>0</v>
      </c>
      <c r="BZ150" s="99">
        <v>66</v>
      </c>
      <c r="CA150" s="99">
        <v>0</v>
      </c>
      <c r="CB150" s="99">
        <v>0</v>
      </c>
      <c r="CC150" s="99">
        <v>0</v>
      </c>
      <c r="CD150" s="99">
        <v>0</v>
      </c>
      <c r="CE150" s="99">
        <v>0</v>
      </c>
      <c r="CF150" s="99">
        <v>0</v>
      </c>
      <c r="CG150" s="99">
        <v>0</v>
      </c>
      <c r="CH150" s="100" t="s">
        <v>1981</v>
      </c>
      <c r="CI150" s="99">
        <v>2</v>
      </c>
      <c r="CJ150" s="99">
        <v>0</v>
      </c>
      <c r="CK150" s="99">
        <v>0</v>
      </c>
      <c r="CL150" s="99">
        <v>0</v>
      </c>
      <c r="CM150" s="99">
        <v>0</v>
      </c>
      <c r="CN150" s="99">
        <v>0</v>
      </c>
      <c r="CO150" s="99">
        <v>0</v>
      </c>
      <c r="CP150" s="99">
        <v>0</v>
      </c>
      <c r="CQ150" s="99">
        <v>0</v>
      </c>
      <c r="CR150" s="99">
        <v>0</v>
      </c>
      <c r="CS150" s="99">
        <v>0</v>
      </c>
      <c r="CT150" s="100" t="s">
        <v>1981</v>
      </c>
      <c r="CU150" s="101" t="s">
        <v>1981</v>
      </c>
    </row>
    <row r="151" spans="1:99" ht="15.4" customHeight="1">
      <c r="A151" s="114" t="s">
        <v>2465</v>
      </c>
      <c r="B151" s="115" t="s">
        <v>1852</v>
      </c>
      <c r="C151" s="115" t="s">
        <v>1852</v>
      </c>
      <c r="D151" s="102" t="s">
        <v>2466</v>
      </c>
      <c r="E151" s="99">
        <v>2002</v>
      </c>
      <c r="F151" s="99">
        <v>1323</v>
      </c>
      <c r="G151" s="99">
        <v>994</v>
      </c>
      <c r="H151" s="99">
        <v>3</v>
      </c>
      <c r="I151" s="99">
        <v>68</v>
      </c>
      <c r="J151" s="99">
        <v>7</v>
      </c>
      <c r="K151" s="99">
        <v>0</v>
      </c>
      <c r="L151" s="99">
        <v>121</v>
      </c>
      <c r="M151" s="99">
        <v>33</v>
      </c>
      <c r="N151" s="99">
        <v>0</v>
      </c>
      <c r="O151" s="99">
        <v>97</v>
      </c>
      <c r="P151" s="99">
        <v>243</v>
      </c>
      <c r="Q151" s="99">
        <v>88</v>
      </c>
      <c r="R151" s="99">
        <v>5</v>
      </c>
      <c r="S151" s="99">
        <v>0</v>
      </c>
      <c r="T151" s="99">
        <v>0</v>
      </c>
      <c r="U151" s="99">
        <v>1</v>
      </c>
      <c r="V151" s="99">
        <v>5</v>
      </c>
      <c r="W151" s="99">
        <v>9</v>
      </c>
      <c r="X151" s="99">
        <v>31</v>
      </c>
      <c r="Y151" s="99">
        <v>8</v>
      </c>
      <c r="Z151" s="99">
        <v>23</v>
      </c>
      <c r="AA151" s="99">
        <v>0</v>
      </c>
      <c r="AB151" s="99">
        <v>26</v>
      </c>
      <c r="AC151" s="99">
        <v>0</v>
      </c>
      <c r="AD151" s="99">
        <v>2</v>
      </c>
      <c r="AE151" s="99">
        <v>0</v>
      </c>
      <c r="AF151" s="99">
        <v>8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18</v>
      </c>
      <c r="AM151" s="99">
        <v>6</v>
      </c>
      <c r="AN151" s="99">
        <v>12</v>
      </c>
      <c r="AO151" s="99">
        <v>0</v>
      </c>
      <c r="AP151" s="99">
        <v>0</v>
      </c>
      <c r="AQ151" s="99">
        <v>0</v>
      </c>
      <c r="AR151" s="99">
        <v>422</v>
      </c>
      <c r="AS151" s="99">
        <v>19</v>
      </c>
      <c r="AT151" s="99">
        <v>215</v>
      </c>
      <c r="AU151" s="99">
        <v>0</v>
      </c>
      <c r="AV151" s="99">
        <v>12</v>
      </c>
      <c r="AW151" s="99">
        <v>44</v>
      </c>
      <c r="AX151" s="99">
        <v>0</v>
      </c>
      <c r="AY151" s="99">
        <v>5</v>
      </c>
      <c r="AZ151" s="99">
        <v>0</v>
      </c>
      <c r="BA151" s="99">
        <v>5</v>
      </c>
      <c r="BB151" s="99">
        <v>0</v>
      </c>
      <c r="BC151" s="99">
        <v>110</v>
      </c>
      <c r="BD151" s="99">
        <v>0</v>
      </c>
      <c r="BE151" s="99">
        <v>0</v>
      </c>
      <c r="BF151" s="99">
        <v>12</v>
      </c>
      <c r="BG151" s="99">
        <v>0</v>
      </c>
      <c r="BH151" s="99">
        <v>0</v>
      </c>
      <c r="BI151" s="100" t="s">
        <v>1981</v>
      </c>
      <c r="BJ151" s="100" t="s">
        <v>1981</v>
      </c>
      <c r="BK151" s="100" t="s">
        <v>1981</v>
      </c>
      <c r="BL151" s="100" t="s">
        <v>1981</v>
      </c>
      <c r="BM151" s="100" t="s">
        <v>1981</v>
      </c>
      <c r="BN151" s="100" t="s">
        <v>1981</v>
      </c>
      <c r="BO151" s="100" t="s">
        <v>1981</v>
      </c>
      <c r="BP151" s="100" t="s">
        <v>1981</v>
      </c>
      <c r="BQ151" s="100" t="s">
        <v>1981</v>
      </c>
      <c r="BR151" s="100" t="s">
        <v>1981</v>
      </c>
      <c r="BS151" s="100" t="s">
        <v>1981</v>
      </c>
      <c r="BT151" s="99">
        <v>15</v>
      </c>
      <c r="BU151" s="99">
        <v>0</v>
      </c>
      <c r="BV151" s="99">
        <v>12</v>
      </c>
      <c r="BW151" s="99">
        <v>0</v>
      </c>
      <c r="BX151" s="99">
        <v>0</v>
      </c>
      <c r="BY151" s="99">
        <v>0</v>
      </c>
      <c r="BZ151" s="99">
        <v>1</v>
      </c>
      <c r="CA151" s="99">
        <v>0</v>
      </c>
      <c r="CB151" s="99">
        <v>0</v>
      </c>
      <c r="CC151" s="99">
        <v>0</v>
      </c>
      <c r="CD151" s="99">
        <v>0</v>
      </c>
      <c r="CE151" s="99">
        <v>0</v>
      </c>
      <c r="CF151" s="99">
        <v>0</v>
      </c>
      <c r="CG151" s="99">
        <v>0</v>
      </c>
      <c r="CH151" s="100" t="s">
        <v>1981</v>
      </c>
      <c r="CI151" s="99">
        <v>2</v>
      </c>
      <c r="CJ151" s="99">
        <v>0</v>
      </c>
      <c r="CK151" s="99">
        <v>0</v>
      </c>
      <c r="CL151" s="99">
        <v>0</v>
      </c>
      <c r="CM151" s="99">
        <v>0</v>
      </c>
      <c r="CN151" s="99">
        <v>0</v>
      </c>
      <c r="CO151" s="99">
        <v>0</v>
      </c>
      <c r="CP151" s="99">
        <v>0</v>
      </c>
      <c r="CQ151" s="99">
        <v>0</v>
      </c>
      <c r="CR151" s="99">
        <v>0</v>
      </c>
      <c r="CS151" s="99">
        <v>0</v>
      </c>
      <c r="CT151" s="100" t="s">
        <v>1981</v>
      </c>
      <c r="CU151" s="101" t="s">
        <v>1981</v>
      </c>
    </row>
    <row r="152" spans="1:99" ht="15.4" customHeight="1">
      <c r="A152" s="114" t="s">
        <v>2467</v>
      </c>
      <c r="B152" s="115" t="s">
        <v>1852</v>
      </c>
      <c r="C152" s="115" t="s">
        <v>1852</v>
      </c>
      <c r="D152" s="102" t="s">
        <v>2226</v>
      </c>
      <c r="E152" s="99">
        <v>1991</v>
      </c>
      <c r="F152" s="99">
        <v>1312</v>
      </c>
      <c r="G152" s="99">
        <v>983</v>
      </c>
      <c r="H152" s="99">
        <v>3</v>
      </c>
      <c r="I152" s="99">
        <v>68</v>
      </c>
      <c r="J152" s="99">
        <v>7</v>
      </c>
      <c r="K152" s="99">
        <v>0</v>
      </c>
      <c r="L152" s="99">
        <v>121</v>
      </c>
      <c r="M152" s="99">
        <v>33</v>
      </c>
      <c r="N152" s="99">
        <v>0</v>
      </c>
      <c r="O152" s="99">
        <v>97</v>
      </c>
      <c r="P152" s="99">
        <v>243</v>
      </c>
      <c r="Q152" s="99">
        <v>88</v>
      </c>
      <c r="R152" s="99">
        <v>5</v>
      </c>
      <c r="S152" s="99">
        <v>0</v>
      </c>
      <c r="T152" s="99">
        <v>0</v>
      </c>
      <c r="U152" s="99">
        <v>1</v>
      </c>
      <c r="V152" s="99">
        <v>5</v>
      </c>
      <c r="W152" s="99">
        <v>9</v>
      </c>
      <c r="X152" s="99">
        <v>31</v>
      </c>
      <c r="Y152" s="99">
        <v>8</v>
      </c>
      <c r="Z152" s="99">
        <v>23</v>
      </c>
      <c r="AA152" s="99">
        <v>0</v>
      </c>
      <c r="AB152" s="99">
        <v>26</v>
      </c>
      <c r="AC152" s="99">
        <v>0</v>
      </c>
      <c r="AD152" s="99">
        <v>2</v>
      </c>
      <c r="AE152" s="99">
        <v>0</v>
      </c>
      <c r="AF152" s="99">
        <v>8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18</v>
      </c>
      <c r="AM152" s="99">
        <v>6</v>
      </c>
      <c r="AN152" s="99">
        <v>12</v>
      </c>
      <c r="AO152" s="99">
        <v>0</v>
      </c>
      <c r="AP152" s="99">
        <v>0</v>
      </c>
      <c r="AQ152" s="99">
        <v>0</v>
      </c>
      <c r="AR152" s="99">
        <v>422</v>
      </c>
      <c r="AS152" s="99">
        <v>19</v>
      </c>
      <c r="AT152" s="99">
        <v>215</v>
      </c>
      <c r="AU152" s="99">
        <v>0</v>
      </c>
      <c r="AV152" s="99">
        <v>12</v>
      </c>
      <c r="AW152" s="99">
        <v>44</v>
      </c>
      <c r="AX152" s="99">
        <v>0</v>
      </c>
      <c r="AY152" s="99">
        <v>5</v>
      </c>
      <c r="AZ152" s="99">
        <v>0</v>
      </c>
      <c r="BA152" s="99">
        <v>5</v>
      </c>
      <c r="BB152" s="99">
        <v>0</v>
      </c>
      <c r="BC152" s="99">
        <v>110</v>
      </c>
      <c r="BD152" s="99">
        <v>0</v>
      </c>
      <c r="BE152" s="99">
        <v>0</v>
      </c>
      <c r="BF152" s="99">
        <v>12</v>
      </c>
      <c r="BG152" s="99">
        <v>0</v>
      </c>
      <c r="BH152" s="99">
        <v>0</v>
      </c>
      <c r="BI152" s="100" t="s">
        <v>1981</v>
      </c>
      <c r="BJ152" s="100" t="s">
        <v>1981</v>
      </c>
      <c r="BK152" s="100" t="s">
        <v>1981</v>
      </c>
      <c r="BL152" s="100" t="s">
        <v>1981</v>
      </c>
      <c r="BM152" s="100" t="s">
        <v>1981</v>
      </c>
      <c r="BN152" s="100" t="s">
        <v>1981</v>
      </c>
      <c r="BO152" s="100" t="s">
        <v>1981</v>
      </c>
      <c r="BP152" s="100" t="s">
        <v>1981</v>
      </c>
      <c r="BQ152" s="100" t="s">
        <v>1981</v>
      </c>
      <c r="BR152" s="100" t="s">
        <v>1981</v>
      </c>
      <c r="BS152" s="100" t="s">
        <v>1981</v>
      </c>
      <c r="BT152" s="99">
        <v>15</v>
      </c>
      <c r="BU152" s="99">
        <v>0</v>
      </c>
      <c r="BV152" s="99">
        <v>12</v>
      </c>
      <c r="BW152" s="99">
        <v>0</v>
      </c>
      <c r="BX152" s="99">
        <v>0</v>
      </c>
      <c r="BY152" s="99">
        <v>0</v>
      </c>
      <c r="BZ152" s="99">
        <v>1</v>
      </c>
      <c r="CA152" s="99">
        <v>0</v>
      </c>
      <c r="CB152" s="99">
        <v>0</v>
      </c>
      <c r="CC152" s="99">
        <v>0</v>
      </c>
      <c r="CD152" s="99">
        <v>0</v>
      </c>
      <c r="CE152" s="99">
        <v>0</v>
      </c>
      <c r="CF152" s="99">
        <v>0</v>
      </c>
      <c r="CG152" s="99">
        <v>0</v>
      </c>
      <c r="CH152" s="100" t="s">
        <v>1981</v>
      </c>
      <c r="CI152" s="99">
        <v>2</v>
      </c>
      <c r="CJ152" s="99">
        <v>0</v>
      </c>
      <c r="CK152" s="99">
        <v>0</v>
      </c>
      <c r="CL152" s="99">
        <v>0</v>
      </c>
      <c r="CM152" s="99">
        <v>0</v>
      </c>
      <c r="CN152" s="99">
        <v>0</v>
      </c>
      <c r="CO152" s="99">
        <v>0</v>
      </c>
      <c r="CP152" s="99">
        <v>0</v>
      </c>
      <c r="CQ152" s="99">
        <v>0</v>
      </c>
      <c r="CR152" s="99">
        <v>0</v>
      </c>
      <c r="CS152" s="99">
        <v>0</v>
      </c>
      <c r="CT152" s="100" t="s">
        <v>1981</v>
      </c>
      <c r="CU152" s="101" t="s">
        <v>1981</v>
      </c>
    </row>
    <row r="153" spans="1:99" ht="15.4" customHeight="1">
      <c r="A153" s="114" t="s">
        <v>2468</v>
      </c>
      <c r="B153" s="115" t="s">
        <v>1852</v>
      </c>
      <c r="C153" s="115" t="s">
        <v>1852</v>
      </c>
      <c r="D153" s="102" t="s">
        <v>2469</v>
      </c>
      <c r="E153" s="99">
        <v>11</v>
      </c>
      <c r="F153" s="99">
        <v>11</v>
      </c>
      <c r="G153" s="99">
        <v>11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100" t="s">
        <v>1981</v>
      </c>
      <c r="BJ153" s="100" t="s">
        <v>1981</v>
      </c>
      <c r="BK153" s="100" t="s">
        <v>1981</v>
      </c>
      <c r="BL153" s="100" t="s">
        <v>1981</v>
      </c>
      <c r="BM153" s="100" t="s">
        <v>1981</v>
      </c>
      <c r="BN153" s="100" t="s">
        <v>1981</v>
      </c>
      <c r="BO153" s="100" t="s">
        <v>1981</v>
      </c>
      <c r="BP153" s="100" t="s">
        <v>1981</v>
      </c>
      <c r="BQ153" s="100" t="s">
        <v>1981</v>
      </c>
      <c r="BR153" s="100" t="s">
        <v>1981</v>
      </c>
      <c r="BS153" s="100" t="s">
        <v>1981</v>
      </c>
      <c r="BT153" s="99">
        <v>0</v>
      </c>
      <c r="BU153" s="99">
        <v>0</v>
      </c>
      <c r="BV153" s="99">
        <v>0</v>
      </c>
      <c r="BW153" s="99">
        <v>0</v>
      </c>
      <c r="BX153" s="99">
        <v>0</v>
      </c>
      <c r="BY153" s="99">
        <v>0</v>
      </c>
      <c r="BZ153" s="99">
        <v>0</v>
      </c>
      <c r="CA153" s="99">
        <v>0</v>
      </c>
      <c r="CB153" s="99">
        <v>0</v>
      </c>
      <c r="CC153" s="99">
        <v>0</v>
      </c>
      <c r="CD153" s="99">
        <v>0</v>
      </c>
      <c r="CE153" s="99">
        <v>0</v>
      </c>
      <c r="CF153" s="99">
        <v>0</v>
      </c>
      <c r="CG153" s="99">
        <v>0</v>
      </c>
      <c r="CH153" s="100" t="s">
        <v>1981</v>
      </c>
      <c r="CI153" s="99">
        <v>0</v>
      </c>
      <c r="CJ153" s="99">
        <v>0</v>
      </c>
      <c r="CK153" s="99">
        <v>0</v>
      </c>
      <c r="CL153" s="99">
        <v>0</v>
      </c>
      <c r="CM153" s="99">
        <v>0</v>
      </c>
      <c r="CN153" s="99">
        <v>0</v>
      </c>
      <c r="CO153" s="99">
        <v>0</v>
      </c>
      <c r="CP153" s="99">
        <v>0</v>
      </c>
      <c r="CQ153" s="99">
        <v>0</v>
      </c>
      <c r="CR153" s="99">
        <v>0</v>
      </c>
      <c r="CS153" s="99">
        <v>0</v>
      </c>
      <c r="CT153" s="100" t="s">
        <v>1981</v>
      </c>
      <c r="CU153" s="101" t="s">
        <v>1981</v>
      </c>
    </row>
    <row r="154" spans="1:99" ht="15.4" customHeight="1">
      <c r="A154" s="114" t="s">
        <v>2470</v>
      </c>
      <c r="B154" s="115" t="s">
        <v>1852</v>
      </c>
      <c r="C154" s="115" t="s">
        <v>1852</v>
      </c>
      <c r="D154" s="102" t="s">
        <v>2471</v>
      </c>
      <c r="E154" s="99">
        <v>31786</v>
      </c>
      <c r="F154" s="99">
        <v>9840</v>
      </c>
      <c r="G154" s="99">
        <v>3012</v>
      </c>
      <c r="H154" s="99">
        <v>523</v>
      </c>
      <c r="I154" s="99">
        <v>5</v>
      </c>
      <c r="J154" s="99">
        <v>1834</v>
      </c>
      <c r="K154" s="99">
        <v>0</v>
      </c>
      <c r="L154" s="99">
        <v>3323</v>
      </c>
      <c r="M154" s="99">
        <v>71</v>
      </c>
      <c r="N154" s="99">
        <v>0</v>
      </c>
      <c r="O154" s="99">
        <v>1071</v>
      </c>
      <c r="P154" s="99">
        <v>21541</v>
      </c>
      <c r="Q154" s="99">
        <v>48</v>
      </c>
      <c r="R154" s="99">
        <v>6</v>
      </c>
      <c r="S154" s="99">
        <v>0</v>
      </c>
      <c r="T154" s="99">
        <v>0</v>
      </c>
      <c r="U154" s="99">
        <v>9</v>
      </c>
      <c r="V154" s="99">
        <v>301</v>
      </c>
      <c r="W154" s="99">
        <v>10</v>
      </c>
      <c r="X154" s="99">
        <v>115</v>
      </c>
      <c r="Y154" s="99">
        <v>11</v>
      </c>
      <c r="Z154" s="99">
        <v>163</v>
      </c>
      <c r="AA154" s="99">
        <v>0</v>
      </c>
      <c r="AB154" s="99">
        <v>323</v>
      </c>
      <c r="AC154" s="99">
        <v>36</v>
      </c>
      <c r="AD154" s="99">
        <v>8</v>
      </c>
      <c r="AE154" s="99">
        <v>57</v>
      </c>
      <c r="AF154" s="99">
        <v>6</v>
      </c>
      <c r="AG154" s="99">
        <v>18288</v>
      </c>
      <c r="AH154" s="99">
        <v>0</v>
      </c>
      <c r="AI154" s="99">
        <v>96</v>
      </c>
      <c r="AJ154" s="99">
        <v>129</v>
      </c>
      <c r="AK154" s="99">
        <v>0</v>
      </c>
      <c r="AL154" s="99">
        <v>84</v>
      </c>
      <c r="AM154" s="99">
        <v>104</v>
      </c>
      <c r="AN154" s="99">
        <v>113</v>
      </c>
      <c r="AO154" s="99">
        <v>0</v>
      </c>
      <c r="AP154" s="99">
        <v>0</v>
      </c>
      <c r="AQ154" s="99">
        <v>1635</v>
      </c>
      <c r="AR154" s="99">
        <v>377</v>
      </c>
      <c r="AS154" s="99">
        <v>16</v>
      </c>
      <c r="AT154" s="99">
        <v>69</v>
      </c>
      <c r="AU154" s="99">
        <v>0</v>
      </c>
      <c r="AV154" s="99">
        <v>17</v>
      </c>
      <c r="AW154" s="99">
        <v>5</v>
      </c>
      <c r="AX154" s="99">
        <v>0</v>
      </c>
      <c r="AY154" s="99">
        <v>4</v>
      </c>
      <c r="AZ154" s="99">
        <v>0</v>
      </c>
      <c r="BA154" s="99">
        <v>7</v>
      </c>
      <c r="BB154" s="99">
        <v>0</v>
      </c>
      <c r="BC154" s="99">
        <v>227</v>
      </c>
      <c r="BD154" s="99">
        <v>0</v>
      </c>
      <c r="BE154" s="99">
        <v>0</v>
      </c>
      <c r="BF154" s="99">
        <v>0</v>
      </c>
      <c r="BG154" s="99">
        <v>0</v>
      </c>
      <c r="BH154" s="99">
        <v>31</v>
      </c>
      <c r="BI154" s="100" t="s">
        <v>1981</v>
      </c>
      <c r="BJ154" s="100" t="s">
        <v>1981</v>
      </c>
      <c r="BK154" s="100" t="s">
        <v>1981</v>
      </c>
      <c r="BL154" s="100" t="s">
        <v>1981</v>
      </c>
      <c r="BM154" s="100" t="s">
        <v>1981</v>
      </c>
      <c r="BN154" s="100" t="s">
        <v>1981</v>
      </c>
      <c r="BO154" s="100" t="s">
        <v>1981</v>
      </c>
      <c r="BP154" s="100" t="s">
        <v>1981</v>
      </c>
      <c r="BQ154" s="100" t="s">
        <v>1981</v>
      </c>
      <c r="BR154" s="100" t="s">
        <v>1981</v>
      </c>
      <c r="BS154" s="100" t="s">
        <v>1981</v>
      </c>
      <c r="BT154" s="99">
        <v>27</v>
      </c>
      <c r="BU154" s="99">
        <v>0</v>
      </c>
      <c r="BV154" s="99">
        <v>27</v>
      </c>
      <c r="BW154" s="99">
        <v>0</v>
      </c>
      <c r="BX154" s="99">
        <v>0</v>
      </c>
      <c r="BY154" s="99">
        <v>0</v>
      </c>
      <c r="BZ154" s="99">
        <v>0</v>
      </c>
      <c r="CA154" s="99">
        <v>0</v>
      </c>
      <c r="CB154" s="99">
        <v>0</v>
      </c>
      <c r="CC154" s="99">
        <v>0</v>
      </c>
      <c r="CD154" s="99">
        <v>0</v>
      </c>
      <c r="CE154" s="99">
        <v>0</v>
      </c>
      <c r="CF154" s="99">
        <v>0</v>
      </c>
      <c r="CG154" s="99">
        <v>0</v>
      </c>
      <c r="CH154" s="100" t="s">
        <v>1981</v>
      </c>
      <c r="CI154" s="99">
        <v>0</v>
      </c>
      <c r="CJ154" s="99">
        <v>0</v>
      </c>
      <c r="CK154" s="99">
        <v>0</v>
      </c>
      <c r="CL154" s="99">
        <v>0</v>
      </c>
      <c r="CM154" s="99">
        <v>0</v>
      </c>
      <c r="CN154" s="99">
        <v>0</v>
      </c>
      <c r="CO154" s="99">
        <v>0</v>
      </c>
      <c r="CP154" s="99">
        <v>0</v>
      </c>
      <c r="CQ154" s="99">
        <v>0</v>
      </c>
      <c r="CR154" s="99">
        <v>0</v>
      </c>
      <c r="CS154" s="99">
        <v>0</v>
      </c>
      <c r="CT154" s="100" t="s">
        <v>1981</v>
      </c>
      <c r="CU154" s="101" t="s">
        <v>1981</v>
      </c>
    </row>
    <row r="155" spans="1:99" ht="15.4" customHeight="1">
      <c r="A155" s="114" t="s">
        <v>2472</v>
      </c>
      <c r="B155" s="115" t="s">
        <v>1852</v>
      </c>
      <c r="C155" s="115" t="s">
        <v>1852</v>
      </c>
      <c r="D155" s="102" t="s">
        <v>2473</v>
      </c>
      <c r="E155" s="99">
        <v>22257</v>
      </c>
      <c r="F155" s="99">
        <v>7259</v>
      </c>
      <c r="G155" s="99">
        <v>2336</v>
      </c>
      <c r="H155" s="99">
        <v>346</v>
      </c>
      <c r="I155" s="99">
        <v>5</v>
      </c>
      <c r="J155" s="99">
        <v>1047</v>
      </c>
      <c r="K155" s="99">
        <v>0</v>
      </c>
      <c r="L155" s="99">
        <v>2650</v>
      </c>
      <c r="M155" s="99">
        <v>71</v>
      </c>
      <c r="N155" s="99">
        <v>0</v>
      </c>
      <c r="O155" s="99">
        <v>804</v>
      </c>
      <c r="P155" s="99">
        <v>14739</v>
      </c>
      <c r="Q155" s="99">
        <v>47</v>
      </c>
      <c r="R155" s="99">
        <v>0</v>
      </c>
      <c r="S155" s="99">
        <v>0</v>
      </c>
      <c r="T155" s="99">
        <v>0</v>
      </c>
      <c r="U155" s="99">
        <v>3</v>
      </c>
      <c r="V155" s="99">
        <v>161</v>
      </c>
      <c r="W155" s="99">
        <v>1</v>
      </c>
      <c r="X155" s="99">
        <v>22</v>
      </c>
      <c r="Y155" s="99">
        <v>11</v>
      </c>
      <c r="Z155" s="99">
        <v>140</v>
      </c>
      <c r="AA155" s="99">
        <v>0</v>
      </c>
      <c r="AB155" s="99">
        <v>175</v>
      </c>
      <c r="AC155" s="99">
        <v>0</v>
      </c>
      <c r="AD155" s="99">
        <v>6</v>
      </c>
      <c r="AE155" s="99">
        <v>55</v>
      </c>
      <c r="AF155" s="99">
        <v>5</v>
      </c>
      <c r="AG155" s="99">
        <v>13216</v>
      </c>
      <c r="AH155" s="99">
        <v>0</v>
      </c>
      <c r="AI155" s="99">
        <v>96</v>
      </c>
      <c r="AJ155" s="99">
        <v>129</v>
      </c>
      <c r="AK155" s="99">
        <v>0</v>
      </c>
      <c r="AL155" s="99">
        <v>61</v>
      </c>
      <c r="AM155" s="99">
        <v>88</v>
      </c>
      <c r="AN155" s="99">
        <v>79</v>
      </c>
      <c r="AO155" s="99">
        <v>0</v>
      </c>
      <c r="AP155" s="99">
        <v>0</v>
      </c>
      <c r="AQ155" s="99">
        <v>444</v>
      </c>
      <c r="AR155" s="99">
        <v>231</v>
      </c>
      <c r="AS155" s="99">
        <v>16</v>
      </c>
      <c r="AT155" s="99">
        <v>23</v>
      </c>
      <c r="AU155" s="99">
        <v>0</v>
      </c>
      <c r="AV155" s="99">
        <v>17</v>
      </c>
      <c r="AW155" s="99">
        <v>5</v>
      </c>
      <c r="AX155" s="99">
        <v>0</v>
      </c>
      <c r="AY155" s="99">
        <v>4</v>
      </c>
      <c r="AZ155" s="99">
        <v>0</v>
      </c>
      <c r="BA155" s="99">
        <v>0</v>
      </c>
      <c r="BB155" s="99">
        <v>0</v>
      </c>
      <c r="BC155" s="99">
        <v>152</v>
      </c>
      <c r="BD155" s="99">
        <v>0</v>
      </c>
      <c r="BE155" s="99">
        <v>0</v>
      </c>
      <c r="BF155" s="99">
        <v>0</v>
      </c>
      <c r="BG155" s="99">
        <v>0</v>
      </c>
      <c r="BH155" s="99">
        <v>14</v>
      </c>
      <c r="BI155" s="100" t="s">
        <v>1981</v>
      </c>
      <c r="BJ155" s="100" t="s">
        <v>1981</v>
      </c>
      <c r="BK155" s="100" t="s">
        <v>1981</v>
      </c>
      <c r="BL155" s="100" t="s">
        <v>1981</v>
      </c>
      <c r="BM155" s="100" t="s">
        <v>1981</v>
      </c>
      <c r="BN155" s="100" t="s">
        <v>1981</v>
      </c>
      <c r="BO155" s="100" t="s">
        <v>1981</v>
      </c>
      <c r="BP155" s="100" t="s">
        <v>1981</v>
      </c>
      <c r="BQ155" s="100" t="s">
        <v>1981</v>
      </c>
      <c r="BR155" s="100" t="s">
        <v>1981</v>
      </c>
      <c r="BS155" s="100" t="s">
        <v>1981</v>
      </c>
      <c r="BT155" s="99">
        <v>27</v>
      </c>
      <c r="BU155" s="99">
        <v>0</v>
      </c>
      <c r="BV155" s="99">
        <v>27</v>
      </c>
      <c r="BW155" s="99">
        <v>0</v>
      </c>
      <c r="BX155" s="99">
        <v>0</v>
      </c>
      <c r="BY155" s="99">
        <v>0</v>
      </c>
      <c r="BZ155" s="99">
        <v>0</v>
      </c>
      <c r="CA155" s="99">
        <v>0</v>
      </c>
      <c r="CB155" s="99">
        <v>0</v>
      </c>
      <c r="CC155" s="99">
        <v>0</v>
      </c>
      <c r="CD155" s="99">
        <v>0</v>
      </c>
      <c r="CE155" s="99">
        <v>0</v>
      </c>
      <c r="CF155" s="99">
        <v>0</v>
      </c>
      <c r="CG155" s="99">
        <v>0</v>
      </c>
      <c r="CH155" s="100" t="s">
        <v>1981</v>
      </c>
      <c r="CI155" s="99">
        <v>0</v>
      </c>
      <c r="CJ155" s="99">
        <v>0</v>
      </c>
      <c r="CK155" s="99">
        <v>0</v>
      </c>
      <c r="CL155" s="99">
        <v>0</v>
      </c>
      <c r="CM155" s="99">
        <v>0</v>
      </c>
      <c r="CN155" s="99">
        <v>0</v>
      </c>
      <c r="CO155" s="99">
        <v>0</v>
      </c>
      <c r="CP155" s="99">
        <v>0</v>
      </c>
      <c r="CQ155" s="99">
        <v>0</v>
      </c>
      <c r="CR155" s="99">
        <v>0</v>
      </c>
      <c r="CS155" s="99">
        <v>0</v>
      </c>
      <c r="CT155" s="100" t="s">
        <v>1981</v>
      </c>
      <c r="CU155" s="101" t="s">
        <v>1981</v>
      </c>
    </row>
    <row r="156" spans="1:99" ht="15.4" customHeight="1">
      <c r="A156" s="114" t="s">
        <v>2474</v>
      </c>
      <c r="B156" s="115" t="s">
        <v>1852</v>
      </c>
      <c r="C156" s="115" t="s">
        <v>1852</v>
      </c>
      <c r="D156" s="102" t="s">
        <v>2475</v>
      </c>
      <c r="E156" s="99">
        <v>9529</v>
      </c>
      <c r="F156" s="99">
        <v>2581</v>
      </c>
      <c r="G156" s="99">
        <v>677</v>
      </c>
      <c r="H156" s="99">
        <v>177</v>
      </c>
      <c r="I156" s="99">
        <v>0</v>
      </c>
      <c r="J156" s="99">
        <v>787</v>
      </c>
      <c r="K156" s="99">
        <v>0</v>
      </c>
      <c r="L156" s="99">
        <v>673</v>
      </c>
      <c r="M156" s="99">
        <v>0</v>
      </c>
      <c r="N156" s="99">
        <v>0</v>
      </c>
      <c r="O156" s="99">
        <v>267</v>
      </c>
      <c r="P156" s="99">
        <v>6802</v>
      </c>
      <c r="Q156" s="99">
        <v>1</v>
      </c>
      <c r="R156" s="99">
        <v>6</v>
      </c>
      <c r="S156" s="99">
        <v>0</v>
      </c>
      <c r="T156" s="99">
        <v>0</v>
      </c>
      <c r="U156" s="99">
        <v>6</v>
      </c>
      <c r="V156" s="99">
        <v>140</v>
      </c>
      <c r="W156" s="99">
        <v>8</v>
      </c>
      <c r="X156" s="99">
        <v>93</v>
      </c>
      <c r="Y156" s="99">
        <v>0</v>
      </c>
      <c r="Z156" s="99">
        <v>24</v>
      </c>
      <c r="AA156" s="99">
        <v>0</v>
      </c>
      <c r="AB156" s="99">
        <v>148</v>
      </c>
      <c r="AC156" s="99">
        <v>36</v>
      </c>
      <c r="AD156" s="99">
        <v>2</v>
      </c>
      <c r="AE156" s="99">
        <v>2</v>
      </c>
      <c r="AF156" s="99">
        <v>1</v>
      </c>
      <c r="AG156" s="99">
        <v>5072</v>
      </c>
      <c r="AH156" s="99">
        <v>0</v>
      </c>
      <c r="AI156" s="99">
        <v>0</v>
      </c>
      <c r="AJ156" s="99">
        <v>0</v>
      </c>
      <c r="AK156" s="99">
        <v>0</v>
      </c>
      <c r="AL156" s="99">
        <v>22</v>
      </c>
      <c r="AM156" s="99">
        <v>16</v>
      </c>
      <c r="AN156" s="99">
        <v>34</v>
      </c>
      <c r="AO156" s="99">
        <v>0</v>
      </c>
      <c r="AP156" s="99">
        <v>0</v>
      </c>
      <c r="AQ156" s="99">
        <v>1191</v>
      </c>
      <c r="AR156" s="99">
        <v>146</v>
      </c>
      <c r="AS156" s="99">
        <v>0</v>
      </c>
      <c r="AT156" s="99">
        <v>47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7</v>
      </c>
      <c r="BB156" s="99">
        <v>0</v>
      </c>
      <c r="BC156" s="99">
        <v>75</v>
      </c>
      <c r="BD156" s="99">
        <v>0</v>
      </c>
      <c r="BE156" s="99">
        <v>0</v>
      </c>
      <c r="BF156" s="99">
        <v>0</v>
      </c>
      <c r="BG156" s="99">
        <v>0</v>
      </c>
      <c r="BH156" s="99">
        <v>17</v>
      </c>
      <c r="BI156" s="100" t="s">
        <v>1981</v>
      </c>
      <c r="BJ156" s="100" t="s">
        <v>1981</v>
      </c>
      <c r="BK156" s="100" t="s">
        <v>1981</v>
      </c>
      <c r="BL156" s="100" t="s">
        <v>1981</v>
      </c>
      <c r="BM156" s="100" t="s">
        <v>1981</v>
      </c>
      <c r="BN156" s="100" t="s">
        <v>1981</v>
      </c>
      <c r="BO156" s="100" t="s">
        <v>1981</v>
      </c>
      <c r="BP156" s="100" t="s">
        <v>1981</v>
      </c>
      <c r="BQ156" s="100" t="s">
        <v>1981</v>
      </c>
      <c r="BR156" s="100" t="s">
        <v>1981</v>
      </c>
      <c r="BS156" s="100" t="s">
        <v>1981</v>
      </c>
      <c r="BT156" s="99">
        <v>0</v>
      </c>
      <c r="BU156" s="99">
        <v>0</v>
      </c>
      <c r="BV156" s="99">
        <v>0</v>
      </c>
      <c r="BW156" s="99">
        <v>0</v>
      </c>
      <c r="BX156" s="99">
        <v>0</v>
      </c>
      <c r="BY156" s="99">
        <v>0</v>
      </c>
      <c r="BZ156" s="99">
        <v>0</v>
      </c>
      <c r="CA156" s="99">
        <v>0</v>
      </c>
      <c r="CB156" s="99">
        <v>0</v>
      </c>
      <c r="CC156" s="99">
        <v>0</v>
      </c>
      <c r="CD156" s="99">
        <v>0</v>
      </c>
      <c r="CE156" s="99">
        <v>0</v>
      </c>
      <c r="CF156" s="99">
        <v>0</v>
      </c>
      <c r="CG156" s="99">
        <v>0</v>
      </c>
      <c r="CH156" s="100" t="s">
        <v>1981</v>
      </c>
      <c r="CI156" s="99">
        <v>0</v>
      </c>
      <c r="CJ156" s="99">
        <v>0</v>
      </c>
      <c r="CK156" s="99">
        <v>0</v>
      </c>
      <c r="CL156" s="99">
        <v>0</v>
      </c>
      <c r="CM156" s="99">
        <v>0</v>
      </c>
      <c r="CN156" s="99">
        <v>0</v>
      </c>
      <c r="CO156" s="99">
        <v>0</v>
      </c>
      <c r="CP156" s="99">
        <v>0</v>
      </c>
      <c r="CQ156" s="99">
        <v>0</v>
      </c>
      <c r="CR156" s="99">
        <v>0</v>
      </c>
      <c r="CS156" s="99">
        <v>0</v>
      </c>
      <c r="CT156" s="100" t="s">
        <v>1981</v>
      </c>
      <c r="CU156" s="101" t="s">
        <v>1981</v>
      </c>
    </row>
    <row r="157" spans="1:99" ht="15.4" customHeight="1">
      <c r="A157" s="114" t="s">
        <v>2476</v>
      </c>
      <c r="B157" s="115" t="s">
        <v>1852</v>
      </c>
      <c r="C157" s="115" t="s">
        <v>1852</v>
      </c>
      <c r="D157" s="102" t="s">
        <v>2477</v>
      </c>
      <c r="E157" s="99">
        <v>9207</v>
      </c>
      <c r="F157" s="99">
        <v>1600</v>
      </c>
      <c r="G157" s="99">
        <v>572</v>
      </c>
      <c r="H157" s="99">
        <v>248</v>
      </c>
      <c r="I157" s="99">
        <v>0</v>
      </c>
      <c r="J157" s="99">
        <v>674</v>
      </c>
      <c r="K157" s="99">
        <v>0</v>
      </c>
      <c r="L157" s="99">
        <v>105</v>
      </c>
      <c r="M157" s="99">
        <v>0</v>
      </c>
      <c r="N157" s="99">
        <v>0</v>
      </c>
      <c r="O157" s="99">
        <v>0</v>
      </c>
      <c r="P157" s="99">
        <v>4638</v>
      </c>
      <c r="Q157" s="99">
        <v>31</v>
      </c>
      <c r="R157" s="99">
        <v>25</v>
      </c>
      <c r="S157" s="99">
        <v>0</v>
      </c>
      <c r="T157" s="99">
        <v>0</v>
      </c>
      <c r="U157" s="99">
        <v>0</v>
      </c>
      <c r="V157" s="99">
        <v>38</v>
      </c>
      <c r="W157" s="99">
        <v>31</v>
      </c>
      <c r="X157" s="99">
        <v>183</v>
      </c>
      <c r="Y157" s="99">
        <v>0</v>
      </c>
      <c r="Z157" s="99">
        <v>9</v>
      </c>
      <c r="AA157" s="99">
        <v>0</v>
      </c>
      <c r="AB157" s="99">
        <v>27</v>
      </c>
      <c r="AC157" s="99">
        <v>0</v>
      </c>
      <c r="AD157" s="99">
        <v>0</v>
      </c>
      <c r="AE157" s="99">
        <v>0</v>
      </c>
      <c r="AF157" s="99">
        <v>6</v>
      </c>
      <c r="AG157" s="99">
        <v>4159</v>
      </c>
      <c r="AH157" s="99">
        <v>0</v>
      </c>
      <c r="AI157" s="99">
        <v>43</v>
      </c>
      <c r="AJ157" s="99">
        <v>11</v>
      </c>
      <c r="AK157" s="99">
        <v>7</v>
      </c>
      <c r="AL157" s="99">
        <v>6</v>
      </c>
      <c r="AM157" s="99">
        <v>43</v>
      </c>
      <c r="AN157" s="99">
        <v>21</v>
      </c>
      <c r="AO157" s="99">
        <v>0</v>
      </c>
      <c r="AP157" s="99">
        <v>0</v>
      </c>
      <c r="AQ157" s="99">
        <v>0</v>
      </c>
      <c r="AR157" s="99">
        <v>2449</v>
      </c>
      <c r="AS157" s="99">
        <v>0</v>
      </c>
      <c r="AT157" s="99">
        <v>29</v>
      </c>
      <c r="AU157" s="99">
        <v>0</v>
      </c>
      <c r="AV157" s="99">
        <v>21</v>
      </c>
      <c r="AW157" s="99">
        <v>2360</v>
      </c>
      <c r="AX157" s="99">
        <v>0</v>
      </c>
      <c r="AY157" s="99">
        <v>38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100" t="s">
        <v>1981</v>
      </c>
      <c r="BJ157" s="100" t="s">
        <v>1981</v>
      </c>
      <c r="BK157" s="100" t="s">
        <v>1981</v>
      </c>
      <c r="BL157" s="100" t="s">
        <v>1981</v>
      </c>
      <c r="BM157" s="100" t="s">
        <v>1981</v>
      </c>
      <c r="BN157" s="100" t="s">
        <v>1981</v>
      </c>
      <c r="BO157" s="100" t="s">
        <v>1981</v>
      </c>
      <c r="BP157" s="100" t="s">
        <v>1981</v>
      </c>
      <c r="BQ157" s="100" t="s">
        <v>1981</v>
      </c>
      <c r="BR157" s="100" t="s">
        <v>1981</v>
      </c>
      <c r="BS157" s="100" t="s">
        <v>1981</v>
      </c>
      <c r="BT157" s="99">
        <v>521</v>
      </c>
      <c r="BU157" s="99">
        <v>0</v>
      </c>
      <c r="BV157" s="99">
        <v>0</v>
      </c>
      <c r="BW157" s="99">
        <v>521</v>
      </c>
      <c r="BX157" s="99">
        <v>0</v>
      </c>
      <c r="BY157" s="99">
        <v>0</v>
      </c>
      <c r="BZ157" s="99">
        <v>0</v>
      </c>
      <c r="CA157" s="99">
        <v>0</v>
      </c>
      <c r="CB157" s="99">
        <v>0</v>
      </c>
      <c r="CC157" s="99">
        <v>0</v>
      </c>
      <c r="CD157" s="99">
        <v>0</v>
      </c>
      <c r="CE157" s="99">
        <v>0</v>
      </c>
      <c r="CF157" s="99">
        <v>0</v>
      </c>
      <c r="CG157" s="99">
        <v>0</v>
      </c>
      <c r="CH157" s="100" t="s">
        <v>1981</v>
      </c>
      <c r="CI157" s="99">
        <v>0</v>
      </c>
      <c r="CJ157" s="99">
        <v>0</v>
      </c>
      <c r="CK157" s="99">
        <v>0</v>
      </c>
      <c r="CL157" s="99">
        <v>0</v>
      </c>
      <c r="CM157" s="99">
        <v>0</v>
      </c>
      <c r="CN157" s="99">
        <v>0</v>
      </c>
      <c r="CO157" s="99">
        <v>0</v>
      </c>
      <c r="CP157" s="99">
        <v>0</v>
      </c>
      <c r="CQ157" s="99">
        <v>0</v>
      </c>
      <c r="CR157" s="99">
        <v>0</v>
      </c>
      <c r="CS157" s="99">
        <v>0</v>
      </c>
      <c r="CT157" s="100" t="s">
        <v>1981</v>
      </c>
      <c r="CU157" s="101" t="s">
        <v>1981</v>
      </c>
    </row>
    <row r="158" spans="1:99" ht="15.4" customHeight="1">
      <c r="A158" s="114" t="s">
        <v>2478</v>
      </c>
      <c r="B158" s="115" t="s">
        <v>1852</v>
      </c>
      <c r="C158" s="115" t="s">
        <v>1852</v>
      </c>
      <c r="D158" s="102" t="s">
        <v>2479</v>
      </c>
      <c r="E158" s="99">
        <v>6882</v>
      </c>
      <c r="F158" s="99">
        <v>1172</v>
      </c>
      <c r="G158" s="99">
        <v>144</v>
      </c>
      <c r="H158" s="99">
        <v>248</v>
      </c>
      <c r="I158" s="99">
        <v>0</v>
      </c>
      <c r="J158" s="99">
        <v>674</v>
      </c>
      <c r="K158" s="99">
        <v>0</v>
      </c>
      <c r="L158" s="99">
        <v>105</v>
      </c>
      <c r="M158" s="99">
        <v>0</v>
      </c>
      <c r="N158" s="99">
        <v>0</v>
      </c>
      <c r="O158" s="99">
        <v>0</v>
      </c>
      <c r="P158" s="99">
        <v>2838</v>
      </c>
      <c r="Q158" s="99">
        <v>31</v>
      </c>
      <c r="R158" s="99">
        <v>25</v>
      </c>
      <c r="S158" s="99">
        <v>0</v>
      </c>
      <c r="T158" s="99">
        <v>0</v>
      </c>
      <c r="U158" s="99">
        <v>0</v>
      </c>
      <c r="V158" s="99">
        <v>38</v>
      </c>
      <c r="W158" s="99">
        <v>31</v>
      </c>
      <c r="X158" s="99">
        <v>183</v>
      </c>
      <c r="Y158" s="99">
        <v>0</v>
      </c>
      <c r="Z158" s="99">
        <v>9</v>
      </c>
      <c r="AA158" s="99">
        <v>0</v>
      </c>
      <c r="AB158" s="99">
        <v>27</v>
      </c>
      <c r="AC158" s="99">
        <v>0</v>
      </c>
      <c r="AD158" s="99">
        <v>0</v>
      </c>
      <c r="AE158" s="99">
        <v>0</v>
      </c>
      <c r="AF158" s="99">
        <v>6</v>
      </c>
      <c r="AG158" s="99">
        <v>2359</v>
      </c>
      <c r="AH158" s="99">
        <v>0</v>
      </c>
      <c r="AI158" s="99">
        <v>43</v>
      </c>
      <c r="AJ158" s="99">
        <v>11</v>
      </c>
      <c r="AK158" s="99">
        <v>7</v>
      </c>
      <c r="AL158" s="99">
        <v>6</v>
      </c>
      <c r="AM158" s="99">
        <v>43</v>
      </c>
      <c r="AN158" s="99">
        <v>21</v>
      </c>
      <c r="AO158" s="99">
        <v>0</v>
      </c>
      <c r="AP158" s="99">
        <v>0</v>
      </c>
      <c r="AQ158" s="99">
        <v>0</v>
      </c>
      <c r="AR158" s="99">
        <v>2351</v>
      </c>
      <c r="AS158" s="99">
        <v>0</v>
      </c>
      <c r="AT158" s="99">
        <v>29</v>
      </c>
      <c r="AU158" s="99">
        <v>0</v>
      </c>
      <c r="AV158" s="99">
        <v>21</v>
      </c>
      <c r="AW158" s="99">
        <v>2263</v>
      </c>
      <c r="AX158" s="99">
        <v>0</v>
      </c>
      <c r="AY158" s="99">
        <v>38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100" t="s">
        <v>1981</v>
      </c>
      <c r="BJ158" s="100" t="s">
        <v>1981</v>
      </c>
      <c r="BK158" s="100" t="s">
        <v>1981</v>
      </c>
      <c r="BL158" s="100" t="s">
        <v>1981</v>
      </c>
      <c r="BM158" s="100" t="s">
        <v>1981</v>
      </c>
      <c r="BN158" s="100" t="s">
        <v>1981</v>
      </c>
      <c r="BO158" s="100" t="s">
        <v>1981</v>
      </c>
      <c r="BP158" s="100" t="s">
        <v>1981</v>
      </c>
      <c r="BQ158" s="100" t="s">
        <v>1981</v>
      </c>
      <c r="BR158" s="100" t="s">
        <v>1981</v>
      </c>
      <c r="BS158" s="100" t="s">
        <v>1981</v>
      </c>
      <c r="BT158" s="99">
        <v>521</v>
      </c>
      <c r="BU158" s="99">
        <v>0</v>
      </c>
      <c r="BV158" s="99">
        <v>0</v>
      </c>
      <c r="BW158" s="99">
        <v>521</v>
      </c>
      <c r="BX158" s="99">
        <v>0</v>
      </c>
      <c r="BY158" s="99">
        <v>0</v>
      </c>
      <c r="BZ158" s="99">
        <v>0</v>
      </c>
      <c r="CA158" s="99">
        <v>0</v>
      </c>
      <c r="CB158" s="99">
        <v>0</v>
      </c>
      <c r="CC158" s="99">
        <v>0</v>
      </c>
      <c r="CD158" s="99">
        <v>0</v>
      </c>
      <c r="CE158" s="99">
        <v>0</v>
      </c>
      <c r="CF158" s="99">
        <v>0</v>
      </c>
      <c r="CG158" s="99">
        <v>0</v>
      </c>
      <c r="CH158" s="100" t="s">
        <v>1981</v>
      </c>
      <c r="CI158" s="99">
        <v>0</v>
      </c>
      <c r="CJ158" s="99">
        <v>0</v>
      </c>
      <c r="CK158" s="99">
        <v>0</v>
      </c>
      <c r="CL158" s="99">
        <v>0</v>
      </c>
      <c r="CM158" s="99">
        <v>0</v>
      </c>
      <c r="CN158" s="99">
        <v>0</v>
      </c>
      <c r="CO158" s="99">
        <v>0</v>
      </c>
      <c r="CP158" s="99">
        <v>0</v>
      </c>
      <c r="CQ158" s="99">
        <v>0</v>
      </c>
      <c r="CR158" s="99">
        <v>0</v>
      </c>
      <c r="CS158" s="99">
        <v>0</v>
      </c>
      <c r="CT158" s="100" t="s">
        <v>1981</v>
      </c>
      <c r="CU158" s="101" t="s">
        <v>1981</v>
      </c>
    </row>
    <row r="159" spans="1:99" ht="15.4" customHeight="1">
      <c r="A159" s="114" t="s">
        <v>2480</v>
      </c>
      <c r="B159" s="115" t="s">
        <v>1852</v>
      </c>
      <c r="C159" s="115" t="s">
        <v>1852</v>
      </c>
      <c r="D159" s="102" t="s">
        <v>2481</v>
      </c>
      <c r="E159" s="99">
        <v>2325</v>
      </c>
      <c r="F159" s="99">
        <v>428</v>
      </c>
      <c r="G159" s="99">
        <v>428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1800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1800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97</v>
      </c>
      <c r="AS159" s="99">
        <v>0</v>
      </c>
      <c r="AT159" s="99">
        <v>0</v>
      </c>
      <c r="AU159" s="99">
        <v>0</v>
      </c>
      <c r="AV159" s="99">
        <v>0</v>
      </c>
      <c r="AW159" s="99">
        <v>97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100" t="s">
        <v>1981</v>
      </c>
      <c r="BJ159" s="100" t="s">
        <v>1981</v>
      </c>
      <c r="BK159" s="100" t="s">
        <v>1981</v>
      </c>
      <c r="BL159" s="100" t="s">
        <v>1981</v>
      </c>
      <c r="BM159" s="100" t="s">
        <v>1981</v>
      </c>
      <c r="BN159" s="100" t="s">
        <v>1981</v>
      </c>
      <c r="BO159" s="100" t="s">
        <v>1981</v>
      </c>
      <c r="BP159" s="100" t="s">
        <v>1981</v>
      </c>
      <c r="BQ159" s="100" t="s">
        <v>1981</v>
      </c>
      <c r="BR159" s="100" t="s">
        <v>1981</v>
      </c>
      <c r="BS159" s="100" t="s">
        <v>1981</v>
      </c>
      <c r="BT159" s="99">
        <v>0</v>
      </c>
      <c r="BU159" s="99">
        <v>0</v>
      </c>
      <c r="BV159" s="99">
        <v>0</v>
      </c>
      <c r="BW159" s="99">
        <v>0</v>
      </c>
      <c r="BX159" s="99">
        <v>0</v>
      </c>
      <c r="BY159" s="99">
        <v>0</v>
      </c>
      <c r="BZ159" s="99">
        <v>0</v>
      </c>
      <c r="CA159" s="99">
        <v>0</v>
      </c>
      <c r="CB159" s="99">
        <v>0</v>
      </c>
      <c r="CC159" s="99">
        <v>0</v>
      </c>
      <c r="CD159" s="99">
        <v>0</v>
      </c>
      <c r="CE159" s="99">
        <v>0</v>
      </c>
      <c r="CF159" s="99">
        <v>0</v>
      </c>
      <c r="CG159" s="99">
        <v>0</v>
      </c>
      <c r="CH159" s="100" t="s">
        <v>1981</v>
      </c>
      <c r="CI159" s="99">
        <v>0</v>
      </c>
      <c r="CJ159" s="99">
        <v>0</v>
      </c>
      <c r="CK159" s="99">
        <v>0</v>
      </c>
      <c r="CL159" s="99">
        <v>0</v>
      </c>
      <c r="CM159" s="99">
        <v>0</v>
      </c>
      <c r="CN159" s="99">
        <v>0</v>
      </c>
      <c r="CO159" s="99">
        <v>0</v>
      </c>
      <c r="CP159" s="99">
        <v>0</v>
      </c>
      <c r="CQ159" s="99">
        <v>0</v>
      </c>
      <c r="CR159" s="99">
        <v>0</v>
      </c>
      <c r="CS159" s="99">
        <v>0</v>
      </c>
      <c r="CT159" s="100" t="s">
        <v>1981</v>
      </c>
      <c r="CU159" s="101" t="s">
        <v>1981</v>
      </c>
    </row>
    <row r="160" spans="1:99" ht="15.4" customHeight="1">
      <c r="A160" s="114" t="s">
        <v>2482</v>
      </c>
      <c r="B160" s="115" t="s">
        <v>1852</v>
      </c>
      <c r="C160" s="115" t="s">
        <v>1852</v>
      </c>
      <c r="D160" s="102" t="s">
        <v>2483</v>
      </c>
      <c r="E160" s="99">
        <v>2703</v>
      </c>
      <c r="F160" s="99">
        <v>2046</v>
      </c>
      <c r="G160" s="99">
        <v>1649</v>
      </c>
      <c r="H160" s="99">
        <v>31</v>
      </c>
      <c r="I160" s="99">
        <v>110</v>
      </c>
      <c r="J160" s="99">
        <v>0</v>
      </c>
      <c r="K160" s="99">
        <v>0</v>
      </c>
      <c r="L160" s="99">
        <v>155</v>
      </c>
      <c r="M160" s="99">
        <v>100</v>
      </c>
      <c r="N160" s="99">
        <v>0</v>
      </c>
      <c r="O160" s="99">
        <v>0</v>
      </c>
      <c r="P160" s="99">
        <v>346</v>
      </c>
      <c r="Q160" s="99">
        <v>11</v>
      </c>
      <c r="R160" s="99">
        <v>8</v>
      </c>
      <c r="S160" s="99">
        <v>0</v>
      </c>
      <c r="T160" s="99">
        <v>0</v>
      </c>
      <c r="U160" s="99">
        <v>1</v>
      </c>
      <c r="V160" s="99">
        <v>9</v>
      </c>
      <c r="W160" s="99">
        <v>4</v>
      </c>
      <c r="X160" s="99">
        <v>40</v>
      </c>
      <c r="Y160" s="99">
        <v>10</v>
      </c>
      <c r="Z160" s="99">
        <v>10</v>
      </c>
      <c r="AA160" s="99">
        <v>0</v>
      </c>
      <c r="AB160" s="99">
        <v>11</v>
      </c>
      <c r="AC160" s="99">
        <v>0</v>
      </c>
      <c r="AD160" s="99">
        <v>5</v>
      </c>
      <c r="AE160" s="99">
        <v>3</v>
      </c>
      <c r="AF160" s="99">
        <v>3</v>
      </c>
      <c r="AG160" s="99">
        <v>159</v>
      </c>
      <c r="AH160" s="99">
        <v>0</v>
      </c>
      <c r="AI160" s="99">
        <v>0</v>
      </c>
      <c r="AJ160" s="99">
        <v>49</v>
      </c>
      <c r="AK160" s="99">
        <v>2</v>
      </c>
      <c r="AL160" s="99">
        <v>9</v>
      </c>
      <c r="AM160" s="99">
        <v>3</v>
      </c>
      <c r="AN160" s="99">
        <v>9</v>
      </c>
      <c r="AO160" s="99">
        <v>0</v>
      </c>
      <c r="AP160" s="99">
        <v>0</v>
      </c>
      <c r="AQ160" s="99">
        <v>0</v>
      </c>
      <c r="AR160" s="99">
        <v>147</v>
      </c>
      <c r="AS160" s="99">
        <v>0</v>
      </c>
      <c r="AT160" s="99">
        <v>115</v>
      </c>
      <c r="AU160" s="99">
        <v>0</v>
      </c>
      <c r="AV160" s="99">
        <v>0</v>
      </c>
      <c r="AW160" s="99">
        <v>2</v>
      </c>
      <c r="AX160" s="99">
        <v>0</v>
      </c>
      <c r="AY160" s="99">
        <v>2</v>
      </c>
      <c r="AZ160" s="99">
        <v>0</v>
      </c>
      <c r="BA160" s="99">
        <v>28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100" t="s">
        <v>1981</v>
      </c>
      <c r="BJ160" s="100" t="s">
        <v>1981</v>
      </c>
      <c r="BK160" s="100" t="s">
        <v>1981</v>
      </c>
      <c r="BL160" s="100" t="s">
        <v>1981</v>
      </c>
      <c r="BM160" s="100" t="s">
        <v>1981</v>
      </c>
      <c r="BN160" s="100" t="s">
        <v>1981</v>
      </c>
      <c r="BO160" s="100" t="s">
        <v>1981</v>
      </c>
      <c r="BP160" s="100" t="s">
        <v>1981</v>
      </c>
      <c r="BQ160" s="100" t="s">
        <v>1981</v>
      </c>
      <c r="BR160" s="100" t="s">
        <v>1981</v>
      </c>
      <c r="BS160" s="100" t="s">
        <v>1981</v>
      </c>
      <c r="BT160" s="99">
        <v>163</v>
      </c>
      <c r="BU160" s="99">
        <v>0</v>
      </c>
      <c r="BV160" s="99">
        <v>46</v>
      </c>
      <c r="BW160" s="99">
        <v>52</v>
      </c>
      <c r="BX160" s="99">
        <v>0</v>
      </c>
      <c r="BY160" s="99">
        <v>0</v>
      </c>
      <c r="BZ160" s="99">
        <v>65</v>
      </c>
      <c r="CA160" s="99">
        <v>0</v>
      </c>
      <c r="CB160" s="99">
        <v>0</v>
      </c>
      <c r="CC160" s="99">
        <v>0</v>
      </c>
      <c r="CD160" s="99">
        <v>0</v>
      </c>
      <c r="CE160" s="99">
        <v>0</v>
      </c>
      <c r="CF160" s="99">
        <v>0</v>
      </c>
      <c r="CG160" s="99">
        <v>0</v>
      </c>
      <c r="CH160" s="100" t="s">
        <v>1981</v>
      </c>
      <c r="CI160" s="99">
        <v>0</v>
      </c>
      <c r="CJ160" s="99">
        <v>0</v>
      </c>
      <c r="CK160" s="99">
        <v>0</v>
      </c>
      <c r="CL160" s="99">
        <v>0</v>
      </c>
      <c r="CM160" s="99">
        <v>0</v>
      </c>
      <c r="CN160" s="99">
        <v>0</v>
      </c>
      <c r="CO160" s="99">
        <v>0</v>
      </c>
      <c r="CP160" s="99">
        <v>0</v>
      </c>
      <c r="CQ160" s="99">
        <v>0</v>
      </c>
      <c r="CR160" s="99">
        <v>0</v>
      </c>
      <c r="CS160" s="99">
        <v>0</v>
      </c>
      <c r="CT160" s="100" t="s">
        <v>1981</v>
      </c>
      <c r="CU160" s="101" t="s">
        <v>1981</v>
      </c>
    </row>
    <row r="161" spans="1:99" ht="15.4" customHeight="1">
      <c r="A161" s="114" t="s">
        <v>2484</v>
      </c>
      <c r="B161" s="115" t="s">
        <v>1852</v>
      </c>
      <c r="C161" s="115" t="s">
        <v>1852</v>
      </c>
      <c r="D161" s="102" t="s">
        <v>2485</v>
      </c>
      <c r="E161" s="99">
        <v>807</v>
      </c>
      <c r="F161" s="99">
        <v>444</v>
      </c>
      <c r="G161" s="99">
        <v>147</v>
      </c>
      <c r="H161" s="99">
        <v>31</v>
      </c>
      <c r="I161" s="99">
        <v>67</v>
      </c>
      <c r="J161" s="99">
        <v>0</v>
      </c>
      <c r="K161" s="99">
        <v>0</v>
      </c>
      <c r="L161" s="99">
        <v>155</v>
      </c>
      <c r="M161" s="99">
        <v>43</v>
      </c>
      <c r="N161" s="99">
        <v>0</v>
      </c>
      <c r="O161" s="99">
        <v>0</v>
      </c>
      <c r="P161" s="99">
        <v>86</v>
      </c>
      <c r="Q161" s="99">
        <v>8</v>
      </c>
      <c r="R161" s="99">
        <v>5</v>
      </c>
      <c r="S161" s="99">
        <v>0</v>
      </c>
      <c r="T161" s="99">
        <v>0</v>
      </c>
      <c r="U161" s="99">
        <v>1</v>
      </c>
      <c r="V161" s="99">
        <v>3</v>
      </c>
      <c r="W161" s="99">
        <v>3</v>
      </c>
      <c r="X161" s="99">
        <v>19</v>
      </c>
      <c r="Y161" s="99">
        <v>0</v>
      </c>
      <c r="Z161" s="99">
        <v>7</v>
      </c>
      <c r="AA161" s="99">
        <v>0</v>
      </c>
      <c r="AB161" s="99">
        <v>7</v>
      </c>
      <c r="AC161" s="99">
        <v>0</v>
      </c>
      <c r="AD161" s="99">
        <v>0</v>
      </c>
      <c r="AE161" s="99">
        <v>3</v>
      </c>
      <c r="AF161" s="99">
        <v>3</v>
      </c>
      <c r="AG161" s="99">
        <v>3</v>
      </c>
      <c r="AH161" s="99">
        <v>0</v>
      </c>
      <c r="AI161" s="99">
        <v>0</v>
      </c>
      <c r="AJ161" s="99">
        <v>5</v>
      </c>
      <c r="AK161" s="99">
        <v>2</v>
      </c>
      <c r="AL161" s="99">
        <v>9</v>
      </c>
      <c r="AM161" s="99">
        <v>3</v>
      </c>
      <c r="AN161" s="99">
        <v>5</v>
      </c>
      <c r="AO161" s="99">
        <v>0</v>
      </c>
      <c r="AP161" s="99">
        <v>0</v>
      </c>
      <c r="AQ161" s="99">
        <v>0</v>
      </c>
      <c r="AR161" s="99">
        <v>114</v>
      </c>
      <c r="AS161" s="99">
        <v>0</v>
      </c>
      <c r="AT161" s="99">
        <v>110</v>
      </c>
      <c r="AU161" s="99">
        <v>0</v>
      </c>
      <c r="AV161" s="99">
        <v>0</v>
      </c>
      <c r="AW161" s="99">
        <v>2</v>
      </c>
      <c r="AX161" s="99">
        <v>0</v>
      </c>
      <c r="AY161" s="99">
        <v>2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100" t="s">
        <v>1981</v>
      </c>
      <c r="BJ161" s="100" t="s">
        <v>1981</v>
      </c>
      <c r="BK161" s="100" t="s">
        <v>1981</v>
      </c>
      <c r="BL161" s="100" t="s">
        <v>1981</v>
      </c>
      <c r="BM161" s="100" t="s">
        <v>1981</v>
      </c>
      <c r="BN161" s="100" t="s">
        <v>1981</v>
      </c>
      <c r="BO161" s="100" t="s">
        <v>1981</v>
      </c>
      <c r="BP161" s="100" t="s">
        <v>1981</v>
      </c>
      <c r="BQ161" s="100" t="s">
        <v>1981</v>
      </c>
      <c r="BR161" s="100" t="s">
        <v>1981</v>
      </c>
      <c r="BS161" s="100" t="s">
        <v>1981</v>
      </c>
      <c r="BT161" s="99">
        <v>163</v>
      </c>
      <c r="BU161" s="99">
        <v>0</v>
      </c>
      <c r="BV161" s="99">
        <v>46</v>
      </c>
      <c r="BW161" s="99">
        <v>52</v>
      </c>
      <c r="BX161" s="99">
        <v>0</v>
      </c>
      <c r="BY161" s="99">
        <v>0</v>
      </c>
      <c r="BZ161" s="99">
        <v>65</v>
      </c>
      <c r="CA161" s="99">
        <v>0</v>
      </c>
      <c r="CB161" s="99">
        <v>0</v>
      </c>
      <c r="CC161" s="99">
        <v>0</v>
      </c>
      <c r="CD161" s="99">
        <v>0</v>
      </c>
      <c r="CE161" s="99">
        <v>0</v>
      </c>
      <c r="CF161" s="99">
        <v>0</v>
      </c>
      <c r="CG161" s="99">
        <v>0</v>
      </c>
      <c r="CH161" s="100" t="s">
        <v>1981</v>
      </c>
      <c r="CI161" s="99">
        <v>0</v>
      </c>
      <c r="CJ161" s="99">
        <v>0</v>
      </c>
      <c r="CK161" s="99">
        <v>0</v>
      </c>
      <c r="CL161" s="99">
        <v>0</v>
      </c>
      <c r="CM161" s="99">
        <v>0</v>
      </c>
      <c r="CN161" s="99">
        <v>0</v>
      </c>
      <c r="CO161" s="99">
        <v>0</v>
      </c>
      <c r="CP161" s="99">
        <v>0</v>
      </c>
      <c r="CQ161" s="99">
        <v>0</v>
      </c>
      <c r="CR161" s="99">
        <v>0</v>
      </c>
      <c r="CS161" s="99">
        <v>0</v>
      </c>
      <c r="CT161" s="100" t="s">
        <v>1981</v>
      </c>
      <c r="CU161" s="101" t="s">
        <v>1981</v>
      </c>
    </row>
    <row r="162" spans="1:99" ht="15.4" customHeight="1">
      <c r="A162" s="114" t="s">
        <v>2486</v>
      </c>
      <c r="B162" s="115" t="s">
        <v>1852</v>
      </c>
      <c r="C162" s="115" t="s">
        <v>1852</v>
      </c>
      <c r="D162" s="102" t="s">
        <v>2487</v>
      </c>
      <c r="E162" s="99">
        <v>34</v>
      </c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34</v>
      </c>
      <c r="AS162" s="99">
        <v>0</v>
      </c>
      <c r="AT162" s="99">
        <v>6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28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100" t="s">
        <v>1981</v>
      </c>
      <c r="BJ162" s="100" t="s">
        <v>1981</v>
      </c>
      <c r="BK162" s="100" t="s">
        <v>1981</v>
      </c>
      <c r="BL162" s="100" t="s">
        <v>1981</v>
      </c>
      <c r="BM162" s="100" t="s">
        <v>1981</v>
      </c>
      <c r="BN162" s="100" t="s">
        <v>1981</v>
      </c>
      <c r="BO162" s="100" t="s">
        <v>1981</v>
      </c>
      <c r="BP162" s="100" t="s">
        <v>1981</v>
      </c>
      <c r="BQ162" s="100" t="s">
        <v>1981</v>
      </c>
      <c r="BR162" s="100" t="s">
        <v>1981</v>
      </c>
      <c r="BS162" s="100" t="s">
        <v>1981</v>
      </c>
      <c r="BT162" s="99">
        <v>0</v>
      </c>
      <c r="BU162" s="99">
        <v>0</v>
      </c>
      <c r="BV162" s="99">
        <v>0</v>
      </c>
      <c r="BW162" s="99">
        <v>0</v>
      </c>
      <c r="BX162" s="99">
        <v>0</v>
      </c>
      <c r="BY162" s="99">
        <v>0</v>
      </c>
      <c r="BZ162" s="99">
        <v>0</v>
      </c>
      <c r="CA162" s="99">
        <v>0</v>
      </c>
      <c r="CB162" s="99">
        <v>0</v>
      </c>
      <c r="CC162" s="99">
        <v>0</v>
      </c>
      <c r="CD162" s="99">
        <v>0</v>
      </c>
      <c r="CE162" s="99">
        <v>0</v>
      </c>
      <c r="CF162" s="99">
        <v>0</v>
      </c>
      <c r="CG162" s="99">
        <v>0</v>
      </c>
      <c r="CH162" s="100" t="s">
        <v>1981</v>
      </c>
      <c r="CI162" s="99">
        <v>0</v>
      </c>
      <c r="CJ162" s="99">
        <v>0</v>
      </c>
      <c r="CK162" s="99">
        <v>0</v>
      </c>
      <c r="CL162" s="99">
        <v>0</v>
      </c>
      <c r="CM162" s="99">
        <v>0</v>
      </c>
      <c r="CN162" s="99">
        <v>0</v>
      </c>
      <c r="CO162" s="99">
        <v>0</v>
      </c>
      <c r="CP162" s="99">
        <v>0</v>
      </c>
      <c r="CQ162" s="99">
        <v>0</v>
      </c>
      <c r="CR162" s="99">
        <v>0</v>
      </c>
      <c r="CS162" s="99">
        <v>0</v>
      </c>
      <c r="CT162" s="100" t="s">
        <v>1981</v>
      </c>
      <c r="CU162" s="101" t="s">
        <v>1981</v>
      </c>
    </row>
    <row r="163" spans="1:99" ht="15.4" customHeight="1">
      <c r="A163" s="114" t="s">
        <v>2488</v>
      </c>
      <c r="B163" s="115" t="s">
        <v>1852</v>
      </c>
      <c r="C163" s="115" t="s">
        <v>1852</v>
      </c>
      <c r="D163" s="102" t="s">
        <v>2489</v>
      </c>
      <c r="E163" s="99">
        <v>424</v>
      </c>
      <c r="F163" s="99">
        <v>163</v>
      </c>
      <c r="G163" s="99">
        <v>63</v>
      </c>
      <c r="H163" s="99">
        <v>0</v>
      </c>
      <c r="I163" s="99">
        <v>43</v>
      </c>
      <c r="J163" s="99">
        <v>0</v>
      </c>
      <c r="K163" s="99">
        <v>0</v>
      </c>
      <c r="L163" s="99">
        <v>0</v>
      </c>
      <c r="M163" s="99">
        <v>57</v>
      </c>
      <c r="N163" s="99">
        <v>0</v>
      </c>
      <c r="O163" s="99">
        <v>0</v>
      </c>
      <c r="P163" s="99">
        <v>260</v>
      </c>
      <c r="Q163" s="99">
        <v>2</v>
      </c>
      <c r="R163" s="99">
        <v>3</v>
      </c>
      <c r="S163" s="99">
        <v>0</v>
      </c>
      <c r="T163" s="99">
        <v>0</v>
      </c>
      <c r="U163" s="99">
        <v>0</v>
      </c>
      <c r="V163" s="99">
        <v>6</v>
      </c>
      <c r="W163" s="99">
        <v>1</v>
      </c>
      <c r="X163" s="99">
        <v>22</v>
      </c>
      <c r="Y163" s="99">
        <v>10</v>
      </c>
      <c r="Z163" s="99">
        <v>3</v>
      </c>
      <c r="AA163" s="99">
        <v>0</v>
      </c>
      <c r="AB163" s="99">
        <v>4</v>
      </c>
      <c r="AC163" s="99">
        <v>0</v>
      </c>
      <c r="AD163" s="99">
        <v>5</v>
      </c>
      <c r="AE163" s="99">
        <v>0</v>
      </c>
      <c r="AF163" s="99">
        <v>0</v>
      </c>
      <c r="AG163" s="99">
        <v>156</v>
      </c>
      <c r="AH163" s="99">
        <v>0</v>
      </c>
      <c r="AI163" s="99">
        <v>0</v>
      </c>
      <c r="AJ163" s="99">
        <v>44</v>
      </c>
      <c r="AK163" s="99">
        <v>0</v>
      </c>
      <c r="AL163" s="99">
        <v>0</v>
      </c>
      <c r="AM163" s="99">
        <v>0</v>
      </c>
      <c r="AN163" s="99">
        <v>3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100" t="s">
        <v>1981</v>
      </c>
      <c r="BJ163" s="100" t="s">
        <v>1981</v>
      </c>
      <c r="BK163" s="100" t="s">
        <v>1981</v>
      </c>
      <c r="BL163" s="100" t="s">
        <v>1981</v>
      </c>
      <c r="BM163" s="100" t="s">
        <v>1981</v>
      </c>
      <c r="BN163" s="100" t="s">
        <v>1981</v>
      </c>
      <c r="BO163" s="100" t="s">
        <v>1981</v>
      </c>
      <c r="BP163" s="100" t="s">
        <v>1981</v>
      </c>
      <c r="BQ163" s="100" t="s">
        <v>1981</v>
      </c>
      <c r="BR163" s="100" t="s">
        <v>1981</v>
      </c>
      <c r="BS163" s="100" t="s">
        <v>1981</v>
      </c>
      <c r="BT163" s="99">
        <v>0</v>
      </c>
      <c r="BU163" s="99">
        <v>0</v>
      </c>
      <c r="BV163" s="99">
        <v>0</v>
      </c>
      <c r="BW163" s="99">
        <v>0</v>
      </c>
      <c r="BX163" s="99">
        <v>0</v>
      </c>
      <c r="BY163" s="99">
        <v>0</v>
      </c>
      <c r="BZ163" s="99">
        <v>0</v>
      </c>
      <c r="CA163" s="99">
        <v>0</v>
      </c>
      <c r="CB163" s="99">
        <v>0</v>
      </c>
      <c r="CC163" s="99">
        <v>0</v>
      </c>
      <c r="CD163" s="99">
        <v>0</v>
      </c>
      <c r="CE163" s="99">
        <v>0</v>
      </c>
      <c r="CF163" s="99">
        <v>0</v>
      </c>
      <c r="CG163" s="99">
        <v>0</v>
      </c>
      <c r="CH163" s="100" t="s">
        <v>1981</v>
      </c>
      <c r="CI163" s="99">
        <v>0</v>
      </c>
      <c r="CJ163" s="99">
        <v>0</v>
      </c>
      <c r="CK163" s="99">
        <v>0</v>
      </c>
      <c r="CL163" s="99">
        <v>0</v>
      </c>
      <c r="CM163" s="99">
        <v>0</v>
      </c>
      <c r="CN163" s="99">
        <v>0</v>
      </c>
      <c r="CO163" s="99">
        <v>0</v>
      </c>
      <c r="CP163" s="99">
        <v>0</v>
      </c>
      <c r="CQ163" s="99">
        <v>0</v>
      </c>
      <c r="CR163" s="99">
        <v>0</v>
      </c>
      <c r="CS163" s="99">
        <v>0</v>
      </c>
      <c r="CT163" s="100" t="s">
        <v>1981</v>
      </c>
      <c r="CU163" s="101" t="s">
        <v>1981</v>
      </c>
    </row>
    <row r="164" spans="1:99" ht="15.4" customHeight="1">
      <c r="A164" s="114" t="s">
        <v>2490</v>
      </c>
      <c r="B164" s="115" t="s">
        <v>1852</v>
      </c>
      <c r="C164" s="115" t="s">
        <v>1852</v>
      </c>
      <c r="D164" s="102" t="s">
        <v>2491</v>
      </c>
      <c r="E164" s="99">
        <v>1367</v>
      </c>
      <c r="F164" s="99">
        <v>1367</v>
      </c>
      <c r="G164" s="99">
        <v>1367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100" t="s">
        <v>1981</v>
      </c>
      <c r="BJ164" s="100" t="s">
        <v>1981</v>
      </c>
      <c r="BK164" s="100" t="s">
        <v>1981</v>
      </c>
      <c r="BL164" s="100" t="s">
        <v>1981</v>
      </c>
      <c r="BM164" s="100" t="s">
        <v>1981</v>
      </c>
      <c r="BN164" s="100" t="s">
        <v>1981</v>
      </c>
      <c r="BO164" s="100" t="s">
        <v>1981</v>
      </c>
      <c r="BP164" s="100" t="s">
        <v>1981</v>
      </c>
      <c r="BQ164" s="100" t="s">
        <v>1981</v>
      </c>
      <c r="BR164" s="100" t="s">
        <v>1981</v>
      </c>
      <c r="BS164" s="100" t="s">
        <v>1981</v>
      </c>
      <c r="BT164" s="99">
        <v>0</v>
      </c>
      <c r="BU164" s="99">
        <v>0</v>
      </c>
      <c r="BV164" s="99">
        <v>0</v>
      </c>
      <c r="BW164" s="99">
        <v>0</v>
      </c>
      <c r="BX164" s="99">
        <v>0</v>
      </c>
      <c r="BY164" s="99">
        <v>0</v>
      </c>
      <c r="BZ164" s="99">
        <v>0</v>
      </c>
      <c r="CA164" s="99">
        <v>0</v>
      </c>
      <c r="CB164" s="99">
        <v>0</v>
      </c>
      <c r="CC164" s="99">
        <v>0</v>
      </c>
      <c r="CD164" s="99">
        <v>0</v>
      </c>
      <c r="CE164" s="99">
        <v>0</v>
      </c>
      <c r="CF164" s="99">
        <v>0</v>
      </c>
      <c r="CG164" s="99">
        <v>0</v>
      </c>
      <c r="CH164" s="100" t="s">
        <v>1981</v>
      </c>
      <c r="CI164" s="99">
        <v>0</v>
      </c>
      <c r="CJ164" s="99">
        <v>0</v>
      </c>
      <c r="CK164" s="99">
        <v>0</v>
      </c>
      <c r="CL164" s="99">
        <v>0</v>
      </c>
      <c r="CM164" s="99">
        <v>0</v>
      </c>
      <c r="CN164" s="99">
        <v>0</v>
      </c>
      <c r="CO164" s="99">
        <v>0</v>
      </c>
      <c r="CP164" s="99">
        <v>0</v>
      </c>
      <c r="CQ164" s="99">
        <v>0</v>
      </c>
      <c r="CR164" s="99">
        <v>0</v>
      </c>
      <c r="CS164" s="99">
        <v>0</v>
      </c>
      <c r="CT164" s="100" t="s">
        <v>1981</v>
      </c>
      <c r="CU164" s="101" t="s">
        <v>1981</v>
      </c>
    </row>
    <row r="165" spans="1:99" ht="15.4" customHeight="1">
      <c r="A165" s="114" t="s">
        <v>2492</v>
      </c>
      <c r="B165" s="115" t="s">
        <v>1852</v>
      </c>
      <c r="C165" s="115" t="s">
        <v>1852</v>
      </c>
      <c r="D165" s="102" t="s">
        <v>2493</v>
      </c>
      <c r="E165" s="99">
        <v>52</v>
      </c>
      <c r="F165" s="99">
        <v>52</v>
      </c>
      <c r="G165" s="99">
        <v>52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100" t="s">
        <v>1981</v>
      </c>
      <c r="BJ165" s="100" t="s">
        <v>1981</v>
      </c>
      <c r="BK165" s="100" t="s">
        <v>1981</v>
      </c>
      <c r="BL165" s="100" t="s">
        <v>1981</v>
      </c>
      <c r="BM165" s="100" t="s">
        <v>1981</v>
      </c>
      <c r="BN165" s="100" t="s">
        <v>1981</v>
      </c>
      <c r="BO165" s="100" t="s">
        <v>1981</v>
      </c>
      <c r="BP165" s="100" t="s">
        <v>1981</v>
      </c>
      <c r="BQ165" s="100" t="s">
        <v>1981</v>
      </c>
      <c r="BR165" s="100" t="s">
        <v>1981</v>
      </c>
      <c r="BS165" s="100" t="s">
        <v>1981</v>
      </c>
      <c r="BT165" s="99">
        <v>0</v>
      </c>
      <c r="BU165" s="99">
        <v>0</v>
      </c>
      <c r="BV165" s="99">
        <v>0</v>
      </c>
      <c r="BW165" s="99">
        <v>0</v>
      </c>
      <c r="BX165" s="99">
        <v>0</v>
      </c>
      <c r="BY165" s="99">
        <v>0</v>
      </c>
      <c r="BZ165" s="99">
        <v>0</v>
      </c>
      <c r="CA165" s="99">
        <v>0</v>
      </c>
      <c r="CB165" s="99">
        <v>0</v>
      </c>
      <c r="CC165" s="99">
        <v>0</v>
      </c>
      <c r="CD165" s="99">
        <v>0</v>
      </c>
      <c r="CE165" s="99">
        <v>0</v>
      </c>
      <c r="CF165" s="99">
        <v>0</v>
      </c>
      <c r="CG165" s="99">
        <v>0</v>
      </c>
      <c r="CH165" s="100" t="s">
        <v>1981</v>
      </c>
      <c r="CI165" s="99">
        <v>0</v>
      </c>
      <c r="CJ165" s="99">
        <v>0</v>
      </c>
      <c r="CK165" s="99">
        <v>0</v>
      </c>
      <c r="CL165" s="99">
        <v>0</v>
      </c>
      <c r="CM165" s="99">
        <v>0</v>
      </c>
      <c r="CN165" s="99">
        <v>0</v>
      </c>
      <c r="CO165" s="99">
        <v>0</v>
      </c>
      <c r="CP165" s="99">
        <v>0</v>
      </c>
      <c r="CQ165" s="99">
        <v>0</v>
      </c>
      <c r="CR165" s="99">
        <v>0</v>
      </c>
      <c r="CS165" s="99">
        <v>0</v>
      </c>
      <c r="CT165" s="100" t="s">
        <v>1981</v>
      </c>
      <c r="CU165" s="101" t="s">
        <v>1981</v>
      </c>
    </row>
    <row r="166" spans="1:99" ht="15.4" customHeight="1">
      <c r="A166" s="114" t="s">
        <v>2494</v>
      </c>
      <c r="B166" s="115" t="s">
        <v>1852</v>
      </c>
      <c r="C166" s="115" t="s">
        <v>1852</v>
      </c>
      <c r="D166" s="102" t="s">
        <v>2495</v>
      </c>
      <c r="E166" s="99">
        <v>20</v>
      </c>
      <c r="F166" s="99">
        <v>20</v>
      </c>
      <c r="G166" s="99">
        <v>20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100" t="s">
        <v>1981</v>
      </c>
      <c r="BJ166" s="100" t="s">
        <v>1981</v>
      </c>
      <c r="BK166" s="100" t="s">
        <v>1981</v>
      </c>
      <c r="BL166" s="100" t="s">
        <v>1981</v>
      </c>
      <c r="BM166" s="100" t="s">
        <v>1981</v>
      </c>
      <c r="BN166" s="100" t="s">
        <v>1981</v>
      </c>
      <c r="BO166" s="100" t="s">
        <v>1981</v>
      </c>
      <c r="BP166" s="100" t="s">
        <v>1981</v>
      </c>
      <c r="BQ166" s="100" t="s">
        <v>1981</v>
      </c>
      <c r="BR166" s="100" t="s">
        <v>1981</v>
      </c>
      <c r="BS166" s="100" t="s">
        <v>1981</v>
      </c>
      <c r="BT166" s="99">
        <v>0</v>
      </c>
      <c r="BU166" s="99">
        <v>0</v>
      </c>
      <c r="BV166" s="99">
        <v>0</v>
      </c>
      <c r="BW166" s="99">
        <v>0</v>
      </c>
      <c r="BX166" s="99">
        <v>0</v>
      </c>
      <c r="BY166" s="99">
        <v>0</v>
      </c>
      <c r="BZ166" s="99">
        <v>0</v>
      </c>
      <c r="CA166" s="99">
        <v>0</v>
      </c>
      <c r="CB166" s="99">
        <v>0</v>
      </c>
      <c r="CC166" s="99">
        <v>0</v>
      </c>
      <c r="CD166" s="99">
        <v>0</v>
      </c>
      <c r="CE166" s="99">
        <v>0</v>
      </c>
      <c r="CF166" s="99">
        <v>0</v>
      </c>
      <c r="CG166" s="99">
        <v>0</v>
      </c>
      <c r="CH166" s="100" t="s">
        <v>1981</v>
      </c>
      <c r="CI166" s="99">
        <v>0</v>
      </c>
      <c r="CJ166" s="99">
        <v>0</v>
      </c>
      <c r="CK166" s="99">
        <v>0</v>
      </c>
      <c r="CL166" s="99">
        <v>0</v>
      </c>
      <c r="CM166" s="99">
        <v>0</v>
      </c>
      <c r="CN166" s="99">
        <v>0</v>
      </c>
      <c r="CO166" s="99">
        <v>0</v>
      </c>
      <c r="CP166" s="99">
        <v>0</v>
      </c>
      <c r="CQ166" s="99">
        <v>0</v>
      </c>
      <c r="CR166" s="99">
        <v>0</v>
      </c>
      <c r="CS166" s="99">
        <v>0</v>
      </c>
      <c r="CT166" s="100" t="s">
        <v>1981</v>
      </c>
      <c r="CU166" s="101" t="s">
        <v>1981</v>
      </c>
    </row>
    <row r="167" spans="1:99" ht="15.4" customHeight="1">
      <c r="A167" s="114" t="s">
        <v>2496</v>
      </c>
      <c r="B167" s="115" t="s">
        <v>1852</v>
      </c>
      <c r="C167" s="115" t="s">
        <v>1852</v>
      </c>
      <c r="D167" s="102" t="s">
        <v>2497</v>
      </c>
      <c r="E167" s="99">
        <v>543</v>
      </c>
      <c r="F167" s="99">
        <v>543</v>
      </c>
      <c r="G167" s="99">
        <v>543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100" t="s">
        <v>1981</v>
      </c>
      <c r="BJ167" s="100" t="s">
        <v>1981</v>
      </c>
      <c r="BK167" s="100" t="s">
        <v>1981</v>
      </c>
      <c r="BL167" s="100" t="s">
        <v>1981</v>
      </c>
      <c r="BM167" s="100" t="s">
        <v>1981</v>
      </c>
      <c r="BN167" s="100" t="s">
        <v>1981</v>
      </c>
      <c r="BO167" s="100" t="s">
        <v>1981</v>
      </c>
      <c r="BP167" s="100" t="s">
        <v>1981</v>
      </c>
      <c r="BQ167" s="100" t="s">
        <v>1981</v>
      </c>
      <c r="BR167" s="100" t="s">
        <v>1981</v>
      </c>
      <c r="BS167" s="100" t="s">
        <v>1981</v>
      </c>
      <c r="BT167" s="99">
        <v>0</v>
      </c>
      <c r="BU167" s="99">
        <v>0</v>
      </c>
      <c r="BV167" s="99">
        <v>0</v>
      </c>
      <c r="BW167" s="99">
        <v>0</v>
      </c>
      <c r="BX167" s="99">
        <v>0</v>
      </c>
      <c r="BY167" s="99">
        <v>0</v>
      </c>
      <c r="BZ167" s="99">
        <v>0</v>
      </c>
      <c r="CA167" s="99">
        <v>0</v>
      </c>
      <c r="CB167" s="99">
        <v>0</v>
      </c>
      <c r="CC167" s="99">
        <v>0</v>
      </c>
      <c r="CD167" s="99">
        <v>0</v>
      </c>
      <c r="CE167" s="99">
        <v>0</v>
      </c>
      <c r="CF167" s="99">
        <v>0</v>
      </c>
      <c r="CG167" s="99">
        <v>0</v>
      </c>
      <c r="CH167" s="100" t="s">
        <v>1981</v>
      </c>
      <c r="CI167" s="99">
        <v>0</v>
      </c>
      <c r="CJ167" s="99">
        <v>0</v>
      </c>
      <c r="CK167" s="99">
        <v>0</v>
      </c>
      <c r="CL167" s="99">
        <v>0</v>
      </c>
      <c r="CM167" s="99">
        <v>0</v>
      </c>
      <c r="CN167" s="99">
        <v>0</v>
      </c>
      <c r="CO167" s="99">
        <v>0</v>
      </c>
      <c r="CP167" s="99">
        <v>0</v>
      </c>
      <c r="CQ167" s="99">
        <v>0</v>
      </c>
      <c r="CR167" s="99">
        <v>0</v>
      </c>
      <c r="CS167" s="99">
        <v>0</v>
      </c>
      <c r="CT167" s="100" t="s">
        <v>1981</v>
      </c>
      <c r="CU167" s="101" t="s">
        <v>1981</v>
      </c>
    </row>
    <row r="168" spans="1:99" ht="15.4" customHeight="1">
      <c r="A168" s="114" t="s">
        <v>2498</v>
      </c>
      <c r="B168" s="115" t="s">
        <v>1852</v>
      </c>
      <c r="C168" s="115" t="s">
        <v>1852</v>
      </c>
      <c r="D168" s="102" t="s">
        <v>2499</v>
      </c>
      <c r="E168" s="99">
        <v>245</v>
      </c>
      <c r="F168" s="99">
        <v>245</v>
      </c>
      <c r="G168" s="99">
        <v>245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100" t="s">
        <v>1981</v>
      </c>
      <c r="BJ168" s="100" t="s">
        <v>1981</v>
      </c>
      <c r="BK168" s="100" t="s">
        <v>1981</v>
      </c>
      <c r="BL168" s="100" t="s">
        <v>1981</v>
      </c>
      <c r="BM168" s="100" t="s">
        <v>1981</v>
      </c>
      <c r="BN168" s="100" t="s">
        <v>1981</v>
      </c>
      <c r="BO168" s="100" t="s">
        <v>1981</v>
      </c>
      <c r="BP168" s="100" t="s">
        <v>1981</v>
      </c>
      <c r="BQ168" s="100" t="s">
        <v>1981</v>
      </c>
      <c r="BR168" s="100" t="s">
        <v>1981</v>
      </c>
      <c r="BS168" s="100" t="s">
        <v>1981</v>
      </c>
      <c r="BT168" s="99">
        <v>0</v>
      </c>
      <c r="BU168" s="99">
        <v>0</v>
      </c>
      <c r="BV168" s="99">
        <v>0</v>
      </c>
      <c r="BW168" s="99">
        <v>0</v>
      </c>
      <c r="BX168" s="99">
        <v>0</v>
      </c>
      <c r="BY168" s="99">
        <v>0</v>
      </c>
      <c r="BZ168" s="99">
        <v>0</v>
      </c>
      <c r="CA168" s="99">
        <v>0</v>
      </c>
      <c r="CB168" s="99">
        <v>0</v>
      </c>
      <c r="CC168" s="99">
        <v>0</v>
      </c>
      <c r="CD168" s="99">
        <v>0</v>
      </c>
      <c r="CE168" s="99">
        <v>0</v>
      </c>
      <c r="CF168" s="99">
        <v>0</v>
      </c>
      <c r="CG168" s="99">
        <v>0</v>
      </c>
      <c r="CH168" s="100" t="s">
        <v>1981</v>
      </c>
      <c r="CI168" s="99">
        <v>0</v>
      </c>
      <c r="CJ168" s="99">
        <v>0</v>
      </c>
      <c r="CK168" s="99">
        <v>0</v>
      </c>
      <c r="CL168" s="99">
        <v>0</v>
      </c>
      <c r="CM168" s="99">
        <v>0</v>
      </c>
      <c r="CN168" s="99">
        <v>0</v>
      </c>
      <c r="CO168" s="99">
        <v>0</v>
      </c>
      <c r="CP168" s="99">
        <v>0</v>
      </c>
      <c r="CQ168" s="99">
        <v>0</v>
      </c>
      <c r="CR168" s="99">
        <v>0</v>
      </c>
      <c r="CS168" s="99">
        <v>0</v>
      </c>
      <c r="CT168" s="100" t="s">
        <v>1981</v>
      </c>
      <c r="CU168" s="101" t="s">
        <v>1981</v>
      </c>
    </row>
    <row r="169" spans="1:99" ht="15.4" customHeight="1">
      <c r="A169" s="114" t="s">
        <v>2500</v>
      </c>
      <c r="B169" s="115" t="s">
        <v>1852</v>
      </c>
      <c r="C169" s="115" t="s">
        <v>1852</v>
      </c>
      <c r="D169" s="102" t="s">
        <v>2501</v>
      </c>
      <c r="E169" s="99">
        <v>298</v>
      </c>
      <c r="F169" s="99">
        <v>298</v>
      </c>
      <c r="G169" s="99">
        <v>298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100" t="s">
        <v>1981</v>
      </c>
      <c r="BJ169" s="100" t="s">
        <v>1981</v>
      </c>
      <c r="BK169" s="100" t="s">
        <v>1981</v>
      </c>
      <c r="BL169" s="100" t="s">
        <v>1981</v>
      </c>
      <c r="BM169" s="100" t="s">
        <v>1981</v>
      </c>
      <c r="BN169" s="100" t="s">
        <v>1981</v>
      </c>
      <c r="BO169" s="100" t="s">
        <v>1981</v>
      </c>
      <c r="BP169" s="100" t="s">
        <v>1981</v>
      </c>
      <c r="BQ169" s="100" t="s">
        <v>1981</v>
      </c>
      <c r="BR169" s="100" t="s">
        <v>1981</v>
      </c>
      <c r="BS169" s="100" t="s">
        <v>1981</v>
      </c>
      <c r="BT169" s="99">
        <v>0</v>
      </c>
      <c r="BU169" s="99">
        <v>0</v>
      </c>
      <c r="BV169" s="99">
        <v>0</v>
      </c>
      <c r="BW169" s="99">
        <v>0</v>
      </c>
      <c r="BX169" s="99">
        <v>0</v>
      </c>
      <c r="BY169" s="99">
        <v>0</v>
      </c>
      <c r="BZ169" s="99">
        <v>0</v>
      </c>
      <c r="CA169" s="99">
        <v>0</v>
      </c>
      <c r="CB169" s="99">
        <v>0</v>
      </c>
      <c r="CC169" s="99">
        <v>0</v>
      </c>
      <c r="CD169" s="99">
        <v>0</v>
      </c>
      <c r="CE169" s="99">
        <v>0</v>
      </c>
      <c r="CF169" s="99">
        <v>0</v>
      </c>
      <c r="CG169" s="99">
        <v>0</v>
      </c>
      <c r="CH169" s="100" t="s">
        <v>1981</v>
      </c>
      <c r="CI169" s="99">
        <v>0</v>
      </c>
      <c r="CJ169" s="99">
        <v>0</v>
      </c>
      <c r="CK169" s="99">
        <v>0</v>
      </c>
      <c r="CL169" s="99">
        <v>0</v>
      </c>
      <c r="CM169" s="99">
        <v>0</v>
      </c>
      <c r="CN169" s="99">
        <v>0</v>
      </c>
      <c r="CO169" s="99">
        <v>0</v>
      </c>
      <c r="CP169" s="99">
        <v>0</v>
      </c>
      <c r="CQ169" s="99">
        <v>0</v>
      </c>
      <c r="CR169" s="99">
        <v>0</v>
      </c>
      <c r="CS169" s="99">
        <v>0</v>
      </c>
      <c r="CT169" s="100" t="s">
        <v>1981</v>
      </c>
      <c r="CU169" s="101" t="s">
        <v>1981</v>
      </c>
    </row>
    <row r="170" spans="1:99" ht="15.4" customHeight="1">
      <c r="A170" s="114" t="s">
        <v>2502</v>
      </c>
      <c r="B170" s="115" t="s">
        <v>1852</v>
      </c>
      <c r="C170" s="115" t="s">
        <v>1852</v>
      </c>
      <c r="D170" s="102" t="s">
        <v>2503</v>
      </c>
      <c r="E170" s="99">
        <v>623</v>
      </c>
      <c r="F170" s="99">
        <v>376</v>
      </c>
      <c r="G170" s="99">
        <v>173</v>
      </c>
      <c r="H170" s="99">
        <v>145</v>
      </c>
      <c r="I170" s="99">
        <v>38</v>
      </c>
      <c r="J170" s="99">
        <v>3</v>
      </c>
      <c r="K170" s="99">
        <v>0</v>
      </c>
      <c r="L170" s="99">
        <v>0</v>
      </c>
      <c r="M170" s="99">
        <v>0</v>
      </c>
      <c r="N170" s="99">
        <v>0</v>
      </c>
      <c r="O170" s="99">
        <v>17</v>
      </c>
      <c r="P170" s="99">
        <v>219</v>
      </c>
      <c r="Q170" s="99">
        <v>22</v>
      </c>
      <c r="R170" s="99">
        <v>27</v>
      </c>
      <c r="S170" s="99">
        <v>0</v>
      </c>
      <c r="T170" s="99">
        <v>0</v>
      </c>
      <c r="U170" s="99">
        <v>0</v>
      </c>
      <c r="V170" s="99">
        <v>3</v>
      </c>
      <c r="W170" s="99">
        <v>1</v>
      </c>
      <c r="X170" s="99">
        <v>7</v>
      </c>
      <c r="Y170" s="99">
        <v>0</v>
      </c>
      <c r="Z170" s="99">
        <v>32</v>
      </c>
      <c r="AA170" s="99">
        <v>0</v>
      </c>
      <c r="AB170" s="99">
        <v>4</v>
      </c>
      <c r="AC170" s="99">
        <v>4</v>
      </c>
      <c r="AD170" s="99">
        <v>0</v>
      </c>
      <c r="AE170" s="99">
        <v>1</v>
      </c>
      <c r="AF170" s="99">
        <v>0</v>
      </c>
      <c r="AG170" s="99">
        <v>19</v>
      </c>
      <c r="AH170" s="99">
        <v>0</v>
      </c>
      <c r="AI170" s="99">
        <v>0</v>
      </c>
      <c r="AJ170" s="99">
        <v>1</v>
      </c>
      <c r="AK170" s="99">
        <v>56</v>
      </c>
      <c r="AL170" s="99">
        <v>3</v>
      </c>
      <c r="AM170" s="99">
        <v>11</v>
      </c>
      <c r="AN170" s="99">
        <v>22</v>
      </c>
      <c r="AO170" s="99">
        <v>4</v>
      </c>
      <c r="AP170" s="99">
        <v>0</v>
      </c>
      <c r="AQ170" s="99">
        <v>4</v>
      </c>
      <c r="AR170" s="99">
        <v>11</v>
      </c>
      <c r="AS170" s="99">
        <v>9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2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100" t="s">
        <v>1981</v>
      </c>
      <c r="BJ170" s="100" t="s">
        <v>1981</v>
      </c>
      <c r="BK170" s="100" t="s">
        <v>1981</v>
      </c>
      <c r="BL170" s="100" t="s">
        <v>1981</v>
      </c>
      <c r="BM170" s="100" t="s">
        <v>1981</v>
      </c>
      <c r="BN170" s="100" t="s">
        <v>1981</v>
      </c>
      <c r="BO170" s="100" t="s">
        <v>1981</v>
      </c>
      <c r="BP170" s="100" t="s">
        <v>1981</v>
      </c>
      <c r="BQ170" s="100" t="s">
        <v>1981</v>
      </c>
      <c r="BR170" s="100" t="s">
        <v>1981</v>
      </c>
      <c r="BS170" s="100" t="s">
        <v>1981</v>
      </c>
      <c r="BT170" s="99">
        <v>17</v>
      </c>
      <c r="BU170" s="99">
        <v>0</v>
      </c>
      <c r="BV170" s="99">
        <v>3</v>
      </c>
      <c r="BW170" s="99">
        <v>14</v>
      </c>
      <c r="BX170" s="99">
        <v>0</v>
      </c>
      <c r="BY170" s="99">
        <v>0</v>
      </c>
      <c r="BZ170" s="99">
        <v>0</v>
      </c>
      <c r="CA170" s="99">
        <v>0</v>
      </c>
      <c r="CB170" s="99">
        <v>0</v>
      </c>
      <c r="CC170" s="99">
        <v>0</v>
      </c>
      <c r="CD170" s="99">
        <v>0</v>
      </c>
      <c r="CE170" s="99">
        <v>0</v>
      </c>
      <c r="CF170" s="99">
        <v>0</v>
      </c>
      <c r="CG170" s="99">
        <v>0</v>
      </c>
      <c r="CH170" s="100" t="s">
        <v>1981</v>
      </c>
      <c r="CI170" s="99">
        <v>0</v>
      </c>
      <c r="CJ170" s="99">
        <v>0</v>
      </c>
      <c r="CK170" s="99">
        <v>0</v>
      </c>
      <c r="CL170" s="99">
        <v>0</v>
      </c>
      <c r="CM170" s="99">
        <v>0</v>
      </c>
      <c r="CN170" s="99">
        <v>0</v>
      </c>
      <c r="CO170" s="99">
        <v>0</v>
      </c>
      <c r="CP170" s="99">
        <v>0</v>
      </c>
      <c r="CQ170" s="99">
        <v>0</v>
      </c>
      <c r="CR170" s="99">
        <v>0</v>
      </c>
      <c r="CS170" s="99">
        <v>0</v>
      </c>
      <c r="CT170" s="100" t="s">
        <v>1981</v>
      </c>
      <c r="CU170" s="101" t="s">
        <v>1981</v>
      </c>
    </row>
    <row r="171" spans="1:99" ht="15.4" customHeight="1">
      <c r="A171" s="114" t="s">
        <v>2504</v>
      </c>
      <c r="B171" s="115" t="s">
        <v>1852</v>
      </c>
      <c r="C171" s="115" t="s">
        <v>1852</v>
      </c>
      <c r="D171" s="102" t="s">
        <v>2226</v>
      </c>
      <c r="E171" s="99">
        <v>539</v>
      </c>
      <c r="F171" s="99">
        <v>376</v>
      </c>
      <c r="G171" s="99">
        <v>173</v>
      </c>
      <c r="H171" s="99">
        <v>145</v>
      </c>
      <c r="I171" s="99">
        <v>38</v>
      </c>
      <c r="J171" s="99">
        <v>3</v>
      </c>
      <c r="K171" s="99">
        <v>0</v>
      </c>
      <c r="L171" s="99">
        <v>0</v>
      </c>
      <c r="M171" s="99">
        <v>0</v>
      </c>
      <c r="N171" s="99">
        <v>0</v>
      </c>
      <c r="O171" s="99">
        <v>17</v>
      </c>
      <c r="P171" s="99">
        <v>145</v>
      </c>
      <c r="Q171" s="99">
        <v>18</v>
      </c>
      <c r="R171" s="99">
        <v>21</v>
      </c>
      <c r="S171" s="99">
        <v>0</v>
      </c>
      <c r="T171" s="99">
        <v>0</v>
      </c>
      <c r="U171" s="99">
        <v>0</v>
      </c>
      <c r="V171" s="99">
        <v>2</v>
      </c>
      <c r="W171" s="99">
        <v>1</v>
      </c>
      <c r="X171" s="99">
        <v>7</v>
      </c>
      <c r="Y171" s="99">
        <v>0</v>
      </c>
      <c r="Z171" s="99">
        <v>18</v>
      </c>
      <c r="AA171" s="99">
        <v>0</v>
      </c>
      <c r="AB171" s="99">
        <v>2</v>
      </c>
      <c r="AC171" s="99">
        <v>4</v>
      </c>
      <c r="AD171" s="99">
        <v>0</v>
      </c>
      <c r="AE171" s="99">
        <v>1</v>
      </c>
      <c r="AF171" s="99">
        <v>0</v>
      </c>
      <c r="AG171" s="99">
        <v>4</v>
      </c>
      <c r="AH171" s="99">
        <v>0</v>
      </c>
      <c r="AI171" s="99">
        <v>0</v>
      </c>
      <c r="AJ171" s="99">
        <v>1</v>
      </c>
      <c r="AK171" s="99">
        <v>33</v>
      </c>
      <c r="AL171" s="99">
        <v>3</v>
      </c>
      <c r="AM171" s="99">
        <v>11</v>
      </c>
      <c r="AN171" s="99">
        <v>12</v>
      </c>
      <c r="AO171" s="99">
        <v>4</v>
      </c>
      <c r="AP171" s="99">
        <v>0</v>
      </c>
      <c r="AQ171" s="99">
        <v>4</v>
      </c>
      <c r="AR171" s="99">
        <v>11</v>
      </c>
      <c r="AS171" s="99">
        <v>9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2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100" t="s">
        <v>1981</v>
      </c>
      <c r="BJ171" s="100" t="s">
        <v>1981</v>
      </c>
      <c r="BK171" s="100" t="s">
        <v>1981</v>
      </c>
      <c r="BL171" s="100" t="s">
        <v>1981</v>
      </c>
      <c r="BM171" s="100" t="s">
        <v>1981</v>
      </c>
      <c r="BN171" s="100" t="s">
        <v>1981</v>
      </c>
      <c r="BO171" s="100" t="s">
        <v>1981</v>
      </c>
      <c r="BP171" s="100" t="s">
        <v>1981</v>
      </c>
      <c r="BQ171" s="100" t="s">
        <v>1981</v>
      </c>
      <c r="BR171" s="100" t="s">
        <v>1981</v>
      </c>
      <c r="BS171" s="100" t="s">
        <v>1981</v>
      </c>
      <c r="BT171" s="99">
        <v>7</v>
      </c>
      <c r="BU171" s="99">
        <v>0</v>
      </c>
      <c r="BV171" s="99">
        <v>3</v>
      </c>
      <c r="BW171" s="99">
        <v>4</v>
      </c>
      <c r="BX171" s="99">
        <v>0</v>
      </c>
      <c r="BY171" s="99">
        <v>0</v>
      </c>
      <c r="BZ171" s="99">
        <v>0</v>
      </c>
      <c r="CA171" s="99">
        <v>0</v>
      </c>
      <c r="CB171" s="99">
        <v>0</v>
      </c>
      <c r="CC171" s="99">
        <v>0</v>
      </c>
      <c r="CD171" s="99">
        <v>0</v>
      </c>
      <c r="CE171" s="99">
        <v>0</v>
      </c>
      <c r="CF171" s="99">
        <v>0</v>
      </c>
      <c r="CG171" s="99">
        <v>0</v>
      </c>
      <c r="CH171" s="100" t="s">
        <v>1981</v>
      </c>
      <c r="CI171" s="99">
        <v>0</v>
      </c>
      <c r="CJ171" s="99">
        <v>0</v>
      </c>
      <c r="CK171" s="99">
        <v>0</v>
      </c>
      <c r="CL171" s="99">
        <v>0</v>
      </c>
      <c r="CM171" s="99">
        <v>0</v>
      </c>
      <c r="CN171" s="99">
        <v>0</v>
      </c>
      <c r="CO171" s="99">
        <v>0</v>
      </c>
      <c r="CP171" s="99">
        <v>0</v>
      </c>
      <c r="CQ171" s="99">
        <v>0</v>
      </c>
      <c r="CR171" s="99">
        <v>0</v>
      </c>
      <c r="CS171" s="99">
        <v>0</v>
      </c>
      <c r="CT171" s="100" t="s">
        <v>1981</v>
      </c>
      <c r="CU171" s="101" t="s">
        <v>1981</v>
      </c>
    </row>
    <row r="172" spans="1:99" ht="15.4" customHeight="1">
      <c r="A172" s="114" t="s">
        <v>2505</v>
      </c>
      <c r="B172" s="115" t="s">
        <v>1852</v>
      </c>
      <c r="C172" s="115" t="s">
        <v>1852</v>
      </c>
      <c r="D172" s="102" t="s">
        <v>2506</v>
      </c>
      <c r="E172" s="99">
        <v>84</v>
      </c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74</v>
      </c>
      <c r="Q172" s="99">
        <v>4</v>
      </c>
      <c r="R172" s="99">
        <v>6</v>
      </c>
      <c r="S172" s="99">
        <v>0</v>
      </c>
      <c r="T172" s="99">
        <v>0</v>
      </c>
      <c r="U172" s="99">
        <v>0</v>
      </c>
      <c r="V172" s="99">
        <v>1</v>
      </c>
      <c r="W172" s="99">
        <v>0</v>
      </c>
      <c r="X172" s="99">
        <v>0</v>
      </c>
      <c r="Y172" s="99">
        <v>0</v>
      </c>
      <c r="Z172" s="99">
        <v>14</v>
      </c>
      <c r="AA172" s="99">
        <v>0</v>
      </c>
      <c r="AB172" s="99">
        <v>2</v>
      </c>
      <c r="AC172" s="99">
        <v>0</v>
      </c>
      <c r="AD172" s="99">
        <v>0</v>
      </c>
      <c r="AE172" s="99">
        <v>0</v>
      </c>
      <c r="AF172" s="99">
        <v>0</v>
      </c>
      <c r="AG172" s="99">
        <v>15</v>
      </c>
      <c r="AH172" s="99">
        <v>0</v>
      </c>
      <c r="AI172" s="99">
        <v>0</v>
      </c>
      <c r="AJ172" s="99">
        <v>0</v>
      </c>
      <c r="AK172" s="99">
        <v>22</v>
      </c>
      <c r="AL172" s="99">
        <v>0</v>
      </c>
      <c r="AM172" s="99">
        <v>0</v>
      </c>
      <c r="AN172" s="99">
        <v>10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100" t="s">
        <v>1981</v>
      </c>
      <c r="BJ172" s="100" t="s">
        <v>1981</v>
      </c>
      <c r="BK172" s="100" t="s">
        <v>1981</v>
      </c>
      <c r="BL172" s="100" t="s">
        <v>1981</v>
      </c>
      <c r="BM172" s="100" t="s">
        <v>1981</v>
      </c>
      <c r="BN172" s="100" t="s">
        <v>1981</v>
      </c>
      <c r="BO172" s="100" t="s">
        <v>1981</v>
      </c>
      <c r="BP172" s="100" t="s">
        <v>1981</v>
      </c>
      <c r="BQ172" s="100" t="s">
        <v>1981</v>
      </c>
      <c r="BR172" s="100" t="s">
        <v>1981</v>
      </c>
      <c r="BS172" s="100" t="s">
        <v>1981</v>
      </c>
      <c r="BT172" s="99">
        <v>10</v>
      </c>
      <c r="BU172" s="99">
        <v>0</v>
      </c>
      <c r="BV172" s="99">
        <v>0</v>
      </c>
      <c r="BW172" s="99">
        <v>10</v>
      </c>
      <c r="BX172" s="99">
        <v>0</v>
      </c>
      <c r="BY172" s="99">
        <v>0</v>
      </c>
      <c r="BZ172" s="99">
        <v>0</v>
      </c>
      <c r="CA172" s="99">
        <v>0</v>
      </c>
      <c r="CB172" s="99">
        <v>0</v>
      </c>
      <c r="CC172" s="99">
        <v>0</v>
      </c>
      <c r="CD172" s="99">
        <v>0</v>
      </c>
      <c r="CE172" s="99">
        <v>0</v>
      </c>
      <c r="CF172" s="99">
        <v>0</v>
      </c>
      <c r="CG172" s="99">
        <v>0</v>
      </c>
      <c r="CH172" s="100" t="s">
        <v>1981</v>
      </c>
      <c r="CI172" s="99">
        <v>0</v>
      </c>
      <c r="CJ172" s="99">
        <v>0</v>
      </c>
      <c r="CK172" s="99">
        <v>0</v>
      </c>
      <c r="CL172" s="99">
        <v>0</v>
      </c>
      <c r="CM172" s="99">
        <v>0</v>
      </c>
      <c r="CN172" s="99">
        <v>0</v>
      </c>
      <c r="CO172" s="99">
        <v>0</v>
      </c>
      <c r="CP172" s="99">
        <v>0</v>
      </c>
      <c r="CQ172" s="99">
        <v>0</v>
      </c>
      <c r="CR172" s="99">
        <v>0</v>
      </c>
      <c r="CS172" s="99">
        <v>0</v>
      </c>
      <c r="CT172" s="100" t="s">
        <v>1981</v>
      </c>
      <c r="CU172" s="101" t="s">
        <v>1981</v>
      </c>
    </row>
    <row r="173" spans="1:99" ht="15.4" customHeight="1">
      <c r="A173" s="114" t="s">
        <v>2507</v>
      </c>
      <c r="B173" s="115" t="s">
        <v>1852</v>
      </c>
      <c r="C173" s="115" t="s">
        <v>1852</v>
      </c>
      <c r="D173" s="102" t="s">
        <v>2508</v>
      </c>
      <c r="E173" s="99">
        <v>15</v>
      </c>
      <c r="F173" s="99">
        <v>15</v>
      </c>
      <c r="G173" s="99">
        <v>15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100" t="s">
        <v>1981</v>
      </c>
      <c r="BJ173" s="100" t="s">
        <v>1981</v>
      </c>
      <c r="BK173" s="100" t="s">
        <v>1981</v>
      </c>
      <c r="BL173" s="100" t="s">
        <v>1981</v>
      </c>
      <c r="BM173" s="100" t="s">
        <v>1981</v>
      </c>
      <c r="BN173" s="100" t="s">
        <v>1981</v>
      </c>
      <c r="BO173" s="100" t="s">
        <v>1981</v>
      </c>
      <c r="BP173" s="100" t="s">
        <v>1981</v>
      </c>
      <c r="BQ173" s="100" t="s">
        <v>1981</v>
      </c>
      <c r="BR173" s="100" t="s">
        <v>1981</v>
      </c>
      <c r="BS173" s="100" t="s">
        <v>1981</v>
      </c>
      <c r="BT173" s="99">
        <v>0</v>
      </c>
      <c r="BU173" s="99">
        <v>0</v>
      </c>
      <c r="BV173" s="99">
        <v>0</v>
      </c>
      <c r="BW173" s="99">
        <v>0</v>
      </c>
      <c r="BX173" s="99">
        <v>0</v>
      </c>
      <c r="BY173" s="99">
        <v>0</v>
      </c>
      <c r="BZ173" s="99">
        <v>0</v>
      </c>
      <c r="CA173" s="99">
        <v>0</v>
      </c>
      <c r="CB173" s="99">
        <v>0</v>
      </c>
      <c r="CC173" s="99">
        <v>0</v>
      </c>
      <c r="CD173" s="99">
        <v>0</v>
      </c>
      <c r="CE173" s="99">
        <v>0</v>
      </c>
      <c r="CF173" s="99">
        <v>0</v>
      </c>
      <c r="CG173" s="99">
        <v>0</v>
      </c>
      <c r="CH173" s="100" t="s">
        <v>1981</v>
      </c>
      <c r="CI173" s="99">
        <v>0</v>
      </c>
      <c r="CJ173" s="99">
        <v>0</v>
      </c>
      <c r="CK173" s="99">
        <v>0</v>
      </c>
      <c r="CL173" s="99">
        <v>0</v>
      </c>
      <c r="CM173" s="99">
        <v>0</v>
      </c>
      <c r="CN173" s="99">
        <v>0</v>
      </c>
      <c r="CO173" s="99">
        <v>0</v>
      </c>
      <c r="CP173" s="99">
        <v>0</v>
      </c>
      <c r="CQ173" s="99">
        <v>0</v>
      </c>
      <c r="CR173" s="99">
        <v>0</v>
      </c>
      <c r="CS173" s="99">
        <v>0</v>
      </c>
      <c r="CT173" s="100" t="s">
        <v>1981</v>
      </c>
      <c r="CU173" s="101" t="s">
        <v>1981</v>
      </c>
    </row>
    <row r="174" spans="1:99" ht="15.4" customHeight="1">
      <c r="A174" s="114" t="s">
        <v>2509</v>
      </c>
      <c r="B174" s="115" t="s">
        <v>1852</v>
      </c>
      <c r="C174" s="115" t="s">
        <v>1852</v>
      </c>
      <c r="D174" s="102" t="s">
        <v>2510</v>
      </c>
      <c r="E174" s="99">
        <v>15</v>
      </c>
      <c r="F174" s="99">
        <v>15</v>
      </c>
      <c r="G174" s="99">
        <v>15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100" t="s">
        <v>1981</v>
      </c>
      <c r="BJ174" s="100" t="s">
        <v>1981</v>
      </c>
      <c r="BK174" s="100" t="s">
        <v>1981</v>
      </c>
      <c r="BL174" s="100" t="s">
        <v>1981</v>
      </c>
      <c r="BM174" s="100" t="s">
        <v>1981</v>
      </c>
      <c r="BN174" s="100" t="s">
        <v>1981</v>
      </c>
      <c r="BO174" s="100" t="s">
        <v>1981</v>
      </c>
      <c r="BP174" s="100" t="s">
        <v>1981</v>
      </c>
      <c r="BQ174" s="100" t="s">
        <v>1981</v>
      </c>
      <c r="BR174" s="100" t="s">
        <v>1981</v>
      </c>
      <c r="BS174" s="100" t="s">
        <v>1981</v>
      </c>
      <c r="BT174" s="99">
        <v>0</v>
      </c>
      <c r="BU174" s="99">
        <v>0</v>
      </c>
      <c r="BV174" s="99">
        <v>0</v>
      </c>
      <c r="BW174" s="99">
        <v>0</v>
      </c>
      <c r="BX174" s="99">
        <v>0</v>
      </c>
      <c r="BY174" s="99">
        <v>0</v>
      </c>
      <c r="BZ174" s="99">
        <v>0</v>
      </c>
      <c r="CA174" s="99">
        <v>0</v>
      </c>
      <c r="CB174" s="99">
        <v>0</v>
      </c>
      <c r="CC174" s="99">
        <v>0</v>
      </c>
      <c r="CD174" s="99">
        <v>0</v>
      </c>
      <c r="CE174" s="99">
        <v>0</v>
      </c>
      <c r="CF174" s="99">
        <v>0</v>
      </c>
      <c r="CG174" s="99">
        <v>0</v>
      </c>
      <c r="CH174" s="100" t="s">
        <v>1981</v>
      </c>
      <c r="CI174" s="99">
        <v>0</v>
      </c>
      <c r="CJ174" s="99">
        <v>0</v>
      </c>
      <c r="CK174" s="99">
        <v>0</v>
      </c>
      <c r="CL174" s="99">
        <v>0</v>
      </c>
      <c r="CM174" s="99">
        <v>0</v>
      </c>
      <c r="CN174" s="99">
        <v>0</v>
      </c>
      <c r="CO174" s="99">
        <v>0</v>
      </c>
      <c r="CP174" s="99">
        <v>0</v>
      </c>
      <c r="CQ174" s="99">
        <v>0</v>
      </c>
      <c r="CR174" s="99">
        <v>0</v>
      </c>
      <c r="CS174" s="99">
        <v>0</v>
      </c>
      <c r="CT174" s="100" t="s">
        <v>1981</v>
      </c>
      <c r="CU174" s="101" t="s">
        <v>1981</v>
      </c>
    </row>
    <row r="175" spans="1:99" ht="15.4" customHeight="1">
      <c r="A175" s="114" t="s">
        <v>2511</v>
      </c>
      <c r="B175" s="115" t="s">
        <v>1852</v>
      </c>
      <c r="C175" s="115" t="s">
        <v>1852</v>
      </c>
      <c r="D175" s="102" t="s">
        <v>1206</v>
      </c>
      <c r="E175" s="99">
        <v>386</v>
      </c>
      <c r="F175" s="99">
        <v>202</v>
      </c>
      <c r="G175" s="99">
        <v>84</v>
      </c>
      <c r="H175" s="99">
        <v>36</v>
      </c>
      <c r="I175" s="99">
        <v>34</v>
      </c>
      <c r="J175" s="99">
        <v>0</v>
      </c>
      <c r="K175" s="99">
        <v>0</v>
      </c>
      <c r="L175" s="99">
        <v>29</v>
      </c>
      <c r="M175" s="99">
        <v>12</v>
      </c>
      <c r="N175" s="99">
        <v>6</v>
      </c>
      <c r="O175" s="99">
        <v>0</v>
      </c>
      <c r="P175" s="99">
        <v>135</v>
      </c>
      <c r="Q175" s="99">
        <v>50</v>
      </c>
      <c r="R175" s="99">
        <v>3</v>
      </c>
      <c r="S175" s="99">
        <v>0</v>
      </c>
      <c r="T175" s="99">
        <v>0</v>
      </c>
      <c r="U175" s="99">
        <v>1</v>
      </c>
      <c r="V175" s="99">
        <v>0</v>
      </c>
      <c r="W175" s="99">
        <v>4</v>
      </c>
      <c r="X175" s="99">
        <v>10</v>
      </c>
      <c r="Y175" s="99">
        <v>0</v>
      </c>
      <c r="Z175" s="99">
        <v>17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2</v>
      </c>
      <c r="AG175" s="99">
        <v>2</v>
      </c>
      <c r="AH175" s="99">
        <v>0</v>
      </c>
      <c r="AI175" s="99">
        <v>0</v>
      </c>
      <c r="AJ175" s="99">
        <v>0</v>
      </c>
      <c r="AK175" s="99">
        <v>0</v>
      </c>
      <c r="AL175" s="99">
        <v>2</v>
      </c>
      <c r="AM175" s="99">
        <v>6</v>
      </c>
      <c r="AN175" s="99">
        <v>10</v>
      </c>
      <c r="AO175" s="99">
        <v>1</v>
      </c>
      <c r="AP175" s="99">
        <v>0</v>
      </c>
      <c r="AQ175" s="99">
        <v>26</v>
      </c>
      <c r="AR175" s="99">
        <v>50</v>
      </c>
      <c r="AS175" s="99">
        <v>0</v>
      </c>
      <c r="AT175" s="99">
        <v>22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22</v>
      </c>
      <c r="BD175" s="99">
        <v>0</v>
      </c>
      <c r="BE175" s="99">
        <v>0</v>
      </c>
      <c r="BF175" s="99">
        <v>6</v>
      </c>
      <c r="BG175" s="99">
        <v>0</v>
      </c>
      <c r="BH175" s="99">
        <v>0</v>
      </c>
      <c r="BI175" s="100" t="s">
        <v>1981</v>
      </c>
      <c r="BJ175" s="100" t="s">
        <v>1981</v>
      </c>
      <c r="BK175" s="100" t="s">
        <v>1981</v>
      </c>
      <c r="BL175" s="100" t="s">
        <v>1981</v>
      </c>
      <c r="BM175" s="100" t="s">
        <v>1981</v>
      </c>
      <c r="BN175" s="100" t="s">
        <v>1981</v>
      </c>
      <c r="BO175" s="100" t="s">
        <v>1981</v>
      </c>
      <c r="BP175" s="100" t="s">
        <v>1981</v>
      </c>
      <c r="BQ175" s="100" t="s">
        <v>1981</v>
      </c>
      <c r="BR175" s="100" t="s">
        <v>1981</v>
      </c>
      <c r="BS175" s="100" t="s">
        <v>1981</v>
      </c>
      <c r="BT175" s="99">
        <v>0</v>
      </c>
      <c r="BU175" s="99">
        <v>0</v>
      </c>
      <c r="BV175" s="99">
        <v>0</v>
      </c>
      <c r="BW175" s="99">
        <v>0</v>
      </c>
      <c r="BX175" s="99">
        <v>0</v>
      </c>
      <c r="BY175" s="99">
        <v>0</v>
      </c>
      <c r="BZ175" s="99">
        <v>0</v>
      </c>
      <c r="CA175" s="99">
        <v>0</v>
      </c>
      <c r="CB175" s="99">
        <v>0</v>
      </c>
      <c r="CC175" s="99">
        <v>0</v>
      </c>
      <c r="CD175" s="99">
        <v>0</v>
      </c>
      <c r="CE175" s="99">
        <v>0</v>
      </c>
      <c r="CF175" s="99">
        <v>0</v>
      </c>
      <c r="CG175" s="99">
        <v>0</v>
      </c>
      <c r="CH175" s="100" t="s">
        <v>1981</v>
      </c>
      <c r="CI175" s="99">
        <v>0</v>
      </c>
      <c r="CJ175" s="99">
        <v>0</v>
      </c>
      <c r="CK175" s="99">
        <v>0</v>
      </c>
      <c r="CL175" s="99">
        <v>0</v>
      </c>
      <c r="CM175" s="99">
        <v>0</v>
      </c>
      <c r="CN175" s="99">
        <v>0</v>
      </c>
      <c r="CO175" s="99">
        <v>0</v>
      </c>
      <c r="CP175" s="99">
        <v>0</v>
      </c>
      <c r="CQ175" s="99">
        <v>0</v>
      </c>
      <c r="CR175" s="99">
        <v>0</v>
      </c>
      <c r="CS175" s="99">
        <v>0</v>
      </c>
      <c r="CT175" s="100" t="s">
        <v>1981</v>
      </c>
      <c r="CU175" s="101" t="s">
        <v>1981</v>
      </c>
    </row>
    <row r="176" spans="1:99" ht="15.4" customHeight="1">
      <c r="A176" s="114" t="s">
        <v>2512</v>
      </c>
      <c r="B176" s="115" t="s">
        <v>1852</v>
      </c>
      <c r="C176" s="115" t="s">
        <v>1852</v>
      </c>
      <c r="D176" s="102" t="s">
        <v>2513</v>
      </c>
      <c r="E176" s="99">
        <v>380</v>
      </c>
      <c r="F176" s="99">
        <v>202</v>
      </c>
      <c r="G176" s="99">
        <v>84</v>
      </c>
      <c r="H176" s="99">
        <v>36</v>
      </c>
      <c r="I176" s="99">
        <v>34</v>
      </c>
      <c r="J176" s="99">
        <v>0</v>
      </c>
      <c r="K176" s="99">
        <v>0</v>
      </c>
      <c r="L176" s="99">
        <v>29</v>
      </c>
      <c r="M176" s="99">
        <v>12</v>
      </c>
      <c r="N176" s="99">
        <v>6</v>
      </c>
      <c r="O176" s="99">
        <v>0</v>
      </c>
      <c r="P176" s="99">
        <v>129</v>
      </c>
      <c r="Q176" s="99">
        <v>45</v>
      </c>
      <c r="R176" s="99">
        <v>3</v>
      </c>
      <c r="S176" s="99">
        <v>0</v>
      </c>
      <c r="T176" s="99">
        <v>0</v>
      </c>
      <c r="U176" s="99">
        <v>1</v>
      </c>
      <c r="V176" s="99">
        <v>0</v>
      </c>
      <c r="W176" s="99">
        <v>4</v>
      </c>
      <c r="X176" s="99">
        <v>10</v>
      </c>
      <c r="Y176" s="99">
        <v>0</v>
      </c>
      <c r="Z176" s="99">
        <v>17</v>
      </c>
      <c r="AA176" s="99">
        <v>0</v>
      </c>
      <c r="AB176" s="99">
        <v>0</v>
      </c>
      <c r="AC176" s="99">
        <v>0</v>
      </c>
      <c r="AD176" s="99">
        <v>0</v>
      </c>
      <c r="AE176" s="99">
        <v>0</v>
      </c>
      <c r="AF176" s="99">
        <v>2</v>
      </c>
      <c r="AG176" s="99">
        <v>2</v>
      </c>
      <c r="AH176" s="99">
        <v>0</v>
      </c>
      <c r="AI176" s="99">
        <v>0</v>
      </c>
      <c r="AJ176" s="99">
        <v>0</v>
      </c>
      <c r="AK176" s="99">
        <v>0</v>
      </c>
      <c r="AL176" s="99">
        <v>2</v>
      </c>
      <c r="AM176" s="99">
        <v>6</v>
      </c>
      <c r="AN176" s="99">
        <v>10</v>
      </c>
      <c r="AO176" s="99">
        <v>1</v>
      </c>
      <c r="AP176" s="99">
        <v>0</v>
      </c>
      <c r="AQ176" s="99">
        <v>26</v>
      </c>
      <c r="AR176" s="99">
        <v>50</v>
      </c>
      <c r="AS176" s="99">
        <v>0</v>
      </c>
      <c r="AT176" s="99">
        <v>22</v>
      </c>
      <c r="AU176" s="99">
        <v>0</v>
      </c>
      <c r="AV176" s="99">
        <v>0</v>
      </c>
      <c r="AW176" s="99">
        <v>0</v>
      </c>
      <c r="AX176" s="99">
        <v>0</v>
      </c>
      <c r="AY176" s="99">
        <v>0</v>
      </c>
      <c r="AZ176" s="99">
        <v>0</v>
      </c>
      <c r="BA176" s="99">
        <v>0</v>
      </c>
      <c r="BB176" s="99">
        <v>0</v>
      </c>
      <c r="BC176" s="99">
        <v>22</v>
      </c>
      <c r="BD176" s="99">
        <v>0</v>
      </c>
      <c r="BE176" s="99">
        <v>0</v>
      </c>
      <c r="BF176" s="99">
        <v>6</v>
      </c>
      <c r="BG176" s="99">
        <v>0</v>
      </c>
      <c r="BH176" s="99">
        <v>0</v>
      </c>
      <c r="BI176" s="100" t="s">
        <v>1981</v>
      </c>
      <c r="BJ176" s="100" t="s">
        <v>1981</v>
      </c>
      <c r="BK176" s="100" t="s">
        <v>1981</v>
      </c>
      <c r="BL176" s="100" t="s">
        <v>1981</v>
      </c>
      <c r="BM176" s="100" t="s">
        <v>1981</v>
      </c>
      <c r="BN176" s="100" t="s">
        <v>1981</v>
      </c>
      <c r="BO176" s="100" t="s">
        <v>1981</v>
      </c>
      <c r="BP176" s="100" t="s">
        <v>1981</v>
      </c>
      <c r="BQ176" s="100" t="s">
        <v>1981</v>
      </c>
      <c r="BR176" s="100" t="s">
        <v>1981</v>
      </c>
      <c r="BS176" s="100" t="s">
        <v>1981</v>
      </c>
      <c r="BT176" s="99">
        <v>0</v>
      </c>
      <c r="BU176" s="99">
        <v>0</v>
      </c>
      <c r="BV176" s="99">
        <v>0</v>
      </c>
      <c r="BW176" s="99">
        <v>0</v>
      </c>
      <c r="BX176" s="99">
        <v>0</v>
      </c>
      <c r="BY176" s="99">
        <v>0</v>
      </c>
      <c r="BZ176" s="99">
        <v>0</v>
      </c>
      <c r="CA176" s="99">
        <v>0</v>
      </c>
      <c r="CB176" s="99">
        <v>0</v>
      </c>
      <c r="CC176" s="99">
        <v>0</v>
      </c>
      <c r="CD176" s="99">
        <v>0</v>
      </c>
      <c r="CE176" s="99">
        <v>0</v>
      </c>
      <c r="CF176" s="99">
        <v>0</v>
      </c>
      <c r="CG176" s="99">
        <v>0</v>
      </c>
      <c r="CH176" s="100" t="s">
        <v>1981</v>
      </c>
      <c r="CI176" s="99">
        <v>0</v>
      </c>
      <c r="CJ176" s="99">
        <v>0</v>
      </c>
      <c r="CK176" s="99">
        <v>0</v>
      </c>
      <c r="CL176" s="99">
        <v>0</v>
      </c>
      <c r="CM176" s="99">
        <v>0</v>
      </c>
      <c r="CN176" s="99">
        <v>0</v>
      </c>
      <c r="CO176" s="99">
        <v>0</v>
      </c>
      <c r="CP176" s="99">
        <v>0</v>
      </c>
      <c r="CQ176" s="99">
        <v>0</v>
      </c>
      <c r="CR176" s="99">
        <v>0</v>
      </c>
      <c r="CS176" s="99">
        <v>0</v>
      </c>
      <c r="CT176" s="100" t="s">
        <v>1981</v>
      </c>
      <c r="CU176" s="101" t="s">
        <v>1981</v>
      </c>
    </row>
    <row r="177" spans="1:99" ht="15.4" customHeight="1">
      <c r="A177" s="114" t="s">
        <v>2514</v>
      </c>
      <c r="B177" s="115" t="s">
        <v>1852</v>
      </c>
      <c r="C177" s="115" t="s">
        <v>1852</v>
      </c>
      <c r="D177" s="102" t="s">
        <v>2226</v>
      </c>
      <c r="E177" s="99">
        <v>352</v>
      </c>
      <c r="F177" s="99">
        <v>202</v>
      </c>
      <c r="G177" s="99">
        <v>84</v>
      </c>
      <c r="H177" s="99">
        <v>36</v>
      </c>
      <c r="I177" s="99">
        <v>34</v>
      </c>
      <c r="J177" s="99">
        <v>0</v>
      </c>
      <c r="K177" s="99">
        <v>0</v>
      </c>
      <c r="L177" s="99">
        <v>29</v>
      </c>
      <c r="M177" s="99">
        <v>12</v>
      </c>
      <c r="N177" s="99">
        <v>6</v>
      </c>
      <c r="O177" s="99">
        <v>0</v>
      </c>
      <c r="P177" s="99">
        <v>101</v>
      </c>
      <c r="Q177" s="99">
        <v>16</v>
      </c>
      <c r="R177" s="99">
        <v>3</v>
      </c>
      <c r="S177" s="99">
        <v>0</v>
      </c>
      <c r="T177" s="99">
        <v>0</v>
      </c>
      <c r="U177" s="99">
        <v>1</v>
      </c>
      <c r="V177" s="99">
        <v>0</v>
      </c>
      <c r="W177" s="99">
        <v>4</v>
      </c>
      <c r="X177" s="99">
        <v>10</v>
      </c>
      <c r="Y177" s="99">
        <v>0</v>
      </c>
      <c r="Z177" s="99">
        <v>17</v>
      </c>
      <c r="AA177" s="99">
        <v>0</v>
      </c>
      <c r="AB177" s="99">
        <v>0</v>
      </c>
      <c r="AC177" s="99">
        <v>0</v>
      </c>
      <c r="AD177" s="99">
        <v>0</v>
      </c>
      <c r="AE177" s="99">
        <v>0</v>
      </c>
      <c r="AF177" s="99">
        <v>2</v>
      </c>
      <c r="AG177" s="99">
        <v>2</v>
      </c>
      <c r="AH177" s="99">
        <v>0</v>
      </c>
      <c r="AI177" s="99">
        <v>0</v>
      </c>
      <c r="AJ177" s="99">
        <v>0</v>
      </c>
      <c r="AK177" s="99">
        <v>0</v>
      </c>
      <c r="AL177" s="99">
        <v>2</v>
      </c>
      <c r="AM177" s="99">
        <v>6</v>
      </c>
      <c r="AN177" s="99">
        <v>10</v>
      </c>
      <c r="AO177" s="99">
        <v>1</v>
      </c>
      <c r="AP177" s="99">
        <v>0</v>
      </c>
      <c r="AQ177" s="99">
        <v>26</v>
      </c>
      <c r="AR177" s="99">
        <v>50</v>
      </c>
      <c r="AS177" s="99">
        <v>0</v>
      </c>
      <c r="AT177" s="99">
        <v>22</v>
      </c>
      <c r="AU177" s="99">
        <v>0</v>
      </c>
      <c r="AV177" s="99">
        <v>0</v>
      </c>
      <c r="AW177" s="99">
        <v>0</v>
      </c>
      <c r="AX177" s="99">
        <v>0</v>
      </c>
      <c r="AY177" s="99">
        <v>0</v>
      </c>
      <c r="AZ177" s="99">
        <v>0</v>
      </c>
      <c r="BA177" s="99">
        <v>0</v>
      </c>
      <c r="BB177" s="99">
        <v>0</v>
      </c>
      <c r="BC177" s="99">
        <v>22</v>
      </c>
      <c r="BD177" s="99">
        <v>0</v>
      </c>
      <c r="BE177" s="99">
        <v>0</v>
      </c>
      <c r="BF177" s="99">
        <v>6</v>
      </c>
      <c r="BG177" s="99">
        <v>0</v>
      </c>
      <c r="BH177" s="99">
        <v>0</v>
      </c>
      <c r="BI177" s="100" t="s">
        <v>1981</v>
      </c>
      <c r="BJ177" s="100" t="s">
        <v>1981</v>
      </c>
      <c r="BK177" s="100" t="s">
        <v>1981</v>
      </c>
      <c r="BL177" s="100" t="s">
        <v>1981</v>
      </c>
      <c r="BM177" s="100" t="s">
        <v>1981</v>
      </c>
      <c r="BN177" s="100" t="s">
        <v>1981</v>
      </c>
      <c r="BO177" s="100" t="s">
        <v>1981</v>
      </c>
      <c r="BP177" s="100" t="s">
        <v>1981</v>
      </c>
      <c r="BQ177" s="100" t="s">
        <v>1981</v>
      </c>
      <c r="BR177" s="100" t="s">
        <v>1981</v>
      </c>
      <c r="BS177" s="100" t="s">
        <v>1981</v>
      </c>
      <c r="BT177" s="99">
        <v>0</v>
      </c>
      <c r="BU177" s="99">
        <v>0</v>
      </c>
      <c r="BV177" s="99">
        <v>0</v>
      </c>
      <c r="BW177" s="99">
        <v>0</v>
      </c>
      <c r="BX177" s="99">
        <v>0</v>
      </c>
      <c r="BY177" s="99">
        <v>0</v>
      </c>
      <c r="BZ177" s="99">
        <v>0</v>
      </c>
      <c r="CA177" s="99">
        <v>0</v>
      </c>
      <c r="CB177" s="99">
        <v>0</v>
      </c>
      <c r="CC177" s="99">
        <v>0</v>
      </c>
      <c r="CD177" s="99">
        <v>0</v>
      </c>
      <c r="CE177" s="99">
        <v>0</v>
      </c>
      <c r="CF177" s="99">
        <v>0</v>
      </c>
      <c r="CG177" s="99">
        <v>0</v>
      </c>
      <c r="CH177" s="100" t="s">
        <v>1981</v>
      </c>
      <c r="CI177" s="99">
        <v>0</v>
      </c>
      <c r="CJ177" s="99">
        <v>0</v>
      </c>
      <c r="CK177" s="99">
        <v>0</v>
      </c>
      <c r="CL177" s="99">
        <v>0</v>
      </c>
      <c r="CM177" s="99">
        <v>0</v>
      </c>
      <c r="CN177" s="99">
        <v>0</v>
      </c>
      <c r="CO177" s="99">
        <v>0</v>
      </c>
      <c r="CP177" s="99">
        <v>0</v>
      </c>
      <c r="CQ177" s="99">
        <v>0</v>
      </c>
      <c r="CR177" s="99">
        <v>0</v>
      </c>
      <c r="CS177" s="99">
        <v>0</v>
      </c>
      <c r="CT177" s="100" t="s">
        <v>1981</v>
      </c>
      <c r="CU177" s="101" t="s">
        <v>1981</v>
      </c>
    </row>
    <row r="178" spans="1:99" ht="15.4" customHeight="1">
      <c r="A178" s="114" t="s">
        <v>2515</v>
      </c>
      <c r="B178" s="115" t="s">
        <v>1852</v>
      </c>
      <c r="C178" s="115" t="s">
        <v>1852</v>
      </c>
      <c r="D178" s="102" t="s">
        <v>2516</v>
      </c>
      <c r="E178" s="99">
        <v>28</v>
      </c>
      <c r="F178" s="99">
        <v>0</v>
      </c>
      <c r="G178" s="99">
        <v>0</v>
      </c>
      <c r="H178" s="99">
        <v>0</v>
      </c>
      <c r="I178" s="99">
        <v>0</v>
      </c>
      <c r="J178" s="99">
        <v>0</v>
      </c>
      <c r="K178" s="99">
        <v>0</v>
      </c>
      <c r="L178" s="99">
        <v>0</v>
      </c>
      <c r="M178" s="99">
        <v>0</v>
      </c>
      <c r="N178" s="99">
        <v>0</v>
      </c>
      <c r="O178" s="99">
        <v>0</v>
      </c>
      <c r="P178" s="99">
        <v>28</v>
      </c>
      <c r="Q178" s="99">
        <v>28</v>
      </c>
      <c r="R178" s="99">
        <v>0</v>
      </c>
      <c r="S178" s="99">
        <v>0</v>
      </c>
      <c r="T178" s="99">
        <v>0</v>
      </c>
      <c r="U178" s="99">
        <v>0</v>
      </c>
      <c r="V178" s="99">
        <v>0</v>
      </c>
      <c r="W178" s="99">
        <v>0</v>
      </c>
      <c r="X178" s="99">
        <v>0</v>
      </c>
      <c r="Y178" s="99">
        <v>0</v>
      </c>
      <c r="Z178" s="99">
        <v>0</v>
      </c>
      <c r="AA178" s="99">
        <v>0</v>
      </c>
      <c r="AB178" s="99">
        <v>0</v>
      </c>
      <c r="AC178" s="99">
        <v>0</v>
      </c>
      <c r="AD178" s="99">
        <v>0</v>
      </c>
      <c r="AE178" s="99">
        <v>0</v>
      </c>
      <c r="AF178" s="99">
        <v>0</v>
      </c>
      <c r="AG178" s="99">
        <v>0</v>
      </c>
      <c r="AH178" s="99">
        <v>0</v>
      </c>
      <c r="AI178" s="99">
        <v>0</v>
      </c>
      <c r="AJ178" s="99">
        <v>0</v>
      </c>
      <c r="AK178" s="99">
        <v>0</v>
      </c>
      <c r="AL178" s="99">
        <v>0</v>
      </c>
      <c r="AM178" s="99">
        <v>0</v>
      </c>
      <c r="AN178" s="99">
        <v>0</v>
      </c>
      <c r="AO178" s="99">
        <v>0</v>
      </c>
      <c r="AP178" s="99">
        <v>0</v>
      </c>
      <c r="AQ178" s="99">
        <v>0</v>
      </c>
      <c r="AR178" s="99">
        <v>0</v>
      </c>
      <c r="AS178" s="99">
        <v>0</v>
      </c>
      <c r="AT178" s="99">
        <v>0</v>
      </c>
      <c r="AU178" s="99">
        <v>0</v>
      </c>
      <c r="AV178" s="99">
        <v>0</v>
      </c>
      <c r="AW178" s="99">
        <v>0</v>
      </c>
      <c r="AX178" s="99">
        <v>0</v>
      </c>
      <c r="AY178" s="99">
        <v>0</v>
      </c>
      <c r="AZ178" s="99">
        <v>0</v>
      </c>
      <c r="BA178" s="99">
        <v>0</v>
      </c>
      <c r="BB178" s="99">
        <v>0</v>
      </c>
      <c r="BC178" s="99">
        <v>0</v>
      </c>
      <c r="BD178" s="99">
        <v>0</v>
      </c>
      <c r="BE178" s="99">
        <v>0</v>
      </c>
      <c r="BF178" s="99">
        <v>0</v>
      </c>
      <c r="BG178" s="99">
        <v>0</v>
      </c>
      <c r="BH178" s="99">
        <v>0</v>
      </c>
      <c r="BI178" s="100" t="s">
        <v>1981</v>
      </c>
      <c r="BJ178" s="100" t="s">
        <v>1981</v>
      </c>
      <c r="BK178" s="100" t="s">
        <v>1981</v>
      </c>
      <c r="BL178" s="100" t="s">
        <v>1981</v>
      </c>
      <c r="BM178" s="100" t="s">
        <v>1981</v>
      </c>
      <c r="BN178" s="100" t="s">
        <v>1981</v>
      </c>
      <c r="BO178" s="100" t="s">
        <v>1981</v>
      </c>
      <c r="BP178" s="100" t="s">
        <v>1981</v>
      </c>
      <c r="BQ178" s="100" t="s">
        <v>1981</v>
      </c>
      <c r="BR178" s="100" t="s">
        <v>1981</v>
      </c>
      <c r="BS178" s="100" t="s">
        <v>1981</v>
      </c>
      <c r="BT178" s="99">
        <v>0</v>
      </c>
      <c r="BU178" s="99">
        <v>0</v>
      </c>
      <c r="BV178" s="99">
        <v>0</v>
      </c>
      <c r="BW178" s="99">
        <v>0</v>
      </c>
      <c r="BX178" s="99">
        <v>0</v>
      </c>
      <c r="BY178" s="99">
        <v>0</v>
      </c>
      <c r="BZ178" s="99">
        <v>0</v>
      </c>
      <c r="CA178" s="99">
        <v>0</v>
      </c>
      <c r="CB178" s="99">
        <v>0</v>
      </c>
      <c r="CC178" s="99">
        <v>0</v>
      </c>
      <c r="CD178" s="99">
        <v>0</v>
      </c>
      <c r="CE178" s="99">
        <v>0</v>
      </c>
      <c r="CF178" s="99">
        <v>0</v>
      </c>
      <c r="CG178" s="99">
        <v>0</v>
      </c>
      <c r="CH178" s="100" t="s">
        <v>1981</v>
      </c>
      <c r="CI178" s="99">
        <v>0</v>
      </c>
      <c r="CJ178" s="99">
        <v>0</v>
      </c>
      <c r="CK178" s="99">
        <v>0</v>
      </c>
      <c r="CL178" s="99">
        <v>0</v>
      </c>
      <c r="CM178" s="99">
        <v>0</v>
      </c>
      <c r="CN178" s="99">
        <v>0</v>
      </c>
      <c r="CO178" s="99">
        <v>0</v>
      </c>
      <c r="CP178" s="99">
        <v>0</v>
      </c>
      <c r="CQ178" s="99">
        <v>0</v>
      </c>
      <c r="CR178" s="99">
        <v>0</v>
      </c>
      <c r="CS178" s="99">
        <v>0</v>
      </c>
      <c r="CT178" s="100" t="s">
        <v>1981</v>
      </c>
      <c r="CU178" s="101" t="s">
        <v>1981</v>
      </c>
    </row>
    <row r="179" spans="1:99" ht="15.4" customHeight="1">
      <c r="A179" s="114" t="s">
        <v>2517</v>
      </c>
      <c r="B179" s="115" t="s">
        <v>1852</v>
      </c>
      <c r="C179" s="115" t="s">
        <v>1852</v>
      </c>
      <c r="D179" s="102" t="s">
        <v>2518</v>
      </c>
      <c r="E179" s="99">
        <v>6</v>
      </c>
      <c r="F179" s="99">
        <v>0</v>
      </c>
      <c r="G179" s="99">
        <v>0</v>
      </c>
      <c r="H179" s="99">
        <v>0</v>
      </c>
      <c r="I179" s="99">
        <v>0</v>
      </c>
      <c r="J179" s="99">
        <v>0</v>
      </c>
      <c r="K179" s="99">
        <v>0</v>
      </c>
      <c r="L179" s="99">
        <v>0</v>
      </c>
      <c r="M179" s="99">
        <v>0</v>
      </c>
      <c r="N179" s="99">
        <v>0</v>
      </c>
      <c r="O179" s="99">
        <v>0</v>
      </c>
      <c r="P179" s="99">
        <v>6</v>
      </c>
      <c r="Q179" s="99">
        <v>6</v>
      </c>
      <c r="R179" s="99">
        <v>0</v>
      </c>
      <c r="S179" s="99">
        <v>0</v>
      </c>
      <c r="T179" s="99">
        <v>0</v>
      </c>
      <c r="U179" s="99">
        <v>0</v>
      </c>
      <c r="V179" s="99">
        <v>0</v>
      </c>
      <c r="W179" s="99">
        <v>0</v>
      </c>
      <c r="X179" s="99">
        <v>0</v>
      </c>
      <c r="Y179" s="99">
        <v>0</v>
      </c>
      <c r="Z179" s="99">
        <v>0</v>
      </c>
      <c r="AA179" s="99">
        <v>0</v>
      </c>
      <c r="AB179" s="99">
        <v>0</v>
      </c>
      <c r="AC179" s="99">
        <v>0</v>
      </c>
      <c r="AD179" s="99">
        <v>0</v>
      </c>
      <c r="AE179" s="99">
        <v>0</v>
      </c>
      <c r="AF179" s="99">
        <v>0</v>
      </c>
      <c r="AG179" s="99">
        <v>0</v>
      </c>
      <c r="AH179" s="99">
        <v>0</v>
      </c>
      <c r="AI179" s="99">
        <v>0</v>
      </c>
      <c r="AJ179" s="99">
        <v>0</v>
      </c>
      <c r="AK179" s="99">
        <v>0</v>
      </c>
      <c r="AL179" s="99">
        <v>0</v>
      </c>
      <c r="AM179" s="99">
        <v>0</v>
      </c>
      <c r="AN179" s="99">
        <v>0</v>
      </c>
      <c r="AO179" s="99">
        <v>0</v>
      </c>
      <c r="AP179" s="99">
        <v>0</v>
      </c>
      <c r="AQ179" s="99">
        <v>0</v>
      </c>
      <c r="AR179" s="99">
        <v>0</v>
      </c>
      <c r="AS179" s="99">
        <v>0</v>
      </c>
      <c r="AT179" s="99">
        <v>0</v>
      </c>
      <c r="AU179" s="99">
        <v>0</v>
      </c>
      <c r="AV179" s="99">
        <v>0</v>
      </c>
      <c r="AW179" s="99">
        <v>0</v>
      </c>
      <c r="AX179" s="99">
        <v>0</v>
      </c>
      <c r="AY179" s="99">
        <v>0</v>
      </c>
      <c r="AZ179" s="99">
        <v>0</v>
      </c>
      <c r="BA179" s="99">
        <v>0</v>
      </c>
      <c r="BB179" s="99">
        <v>0</v>
      </c>
      <c r="BC179" s="99">
        <v>0</v>
      </c>
      <c r="BD179" s="99">
        <v>0</v>
      </c>
      <c r="BE179" s="99">
        <v>0</v>
      </c>
      <c r="BF179" s="99">
        <v>0</v>
      </c>
      <c r="BG179" s="99">
        <v>0</v>
      </c>
      <c r="BH179" s="99">
        <v>0</v>
      </c>
      <c r="BI179" s="100" t="s">
        <v>1981</v>
      </c>
      <c r="BJ179" s="100" t="s">
        <v>1981</v>
      </c>
      <c r="BK179" s="100" t="s">
        <v>1981</v>
      </c>
      <c r="BL179" s="100" t="s">
        <v>1981</v>
      </c>
      <c r="BM179" s="100" t="s">
        <v>1981</v>
      </c>
      <c r="BN179" s="100" t="s">
        <v>1981</v>
      </c>
      <c r="BO179" s="100" t="s">
        <v>1981</v>
      </c>
      <c r="BP179" s="100" t="s">
        <v>1981</v>
      </c>
      <c r="BQ179" s="100" t="s">
        <v>1981</v>
      </c>
      <c r="BR179" s="100" t="s">
        <v>1981</v>
      </c>
      <c r="BS179" s="100" t="s">
        <v>1981</v>
      </c>
      <c r="BT179" s="99">
        <v>0</v>
      </c>
      <c r="BU179" s="99">
        <v>0</v>
      </c>
      <c r="BV179" s="99">
        <v>0</v>
      </c>
      <c r="BW179" s="99">
        <v>0</v>
      </c>
      <c r="BX179" s="99">
        <v>0</v>
      </c>
      <c r="BY179" s="99">
        <v>0</v>
      </c>
      <c r="BZ179" s="99">
        <v>0</v>
      </c>
      <c r="CA179" s="99">
        <v>0</v>
      </c>
      <c r="CB179" s="99">
        <v>0</v>
      </c>
      <c r="CC179" s="99">
        <v>0</v>
      </c>
      <c r="CD179" s="99">
        <v>0</v>
      </c>
      <c r="CE179" s="99">
        <v>0</v>
      </c>
      <c r="CF179" s="99">
        <v>0</v>
      </c>
      <c r="CG179" s="99">
        <v>0</v>
      </c>
      <c r="CH179" s="100" t="s">
        <v>1981</v>
      </c>
      <c r="CI179" s="99">
        <v>0</v>
      </c>
      <c r="CJ179" s="99">
        <v>0</v>
      </c>
      <c r="CK179" s="99">
        <v>0</v>
      </c>
      <c r="CL179" s="99">
        <v>0</v>
      </c>
      <c r="CM179" s="99">
        <v>0</v>
      </c>
      <c r="CN179" s="99">
        <v>0</v>
      </c>
      <c r="CO179" s="99">
        <v>0</v>
      </c>
      <c r="CP179" s="99">
        <v>0</v>
      </c>
      <c r="CQ179" s="99">
        <v>0</v>
      </c>
      <c r="CR179" s="99">
        <v>0</v>
      </c>
      <c r="CS179" s="99">
        <v>0</v>
      </c>
      <c r="CT179" s="100" t="s">
        <v>1981</v>
      </c>
      <c r="CU179" s="101" t="s">
        <v>1981</v>
      </c>
    </row>
    <row r="180" spans="1:99" ht="15.4" customHeight="1">
      <c r="A180" s="114" t="s">
        <v>2519</v>
      </c>
      <c r="B180" s="115" t="s">
        <v>1852</v>
      </c>
      <c r="C180" s="115" t="s">
        <v>1852</v>
      </c>
      <c r="D180" s="102" t="s">
        <v>2520</v>
      </c>
      <c r="E180" s="99">
        <v>6</v>
      </c>
      <c r="F180" s="99">
        <v>0</v>
      </c>
      <c r="G180" s="99">
        <v>0</v>
      </c>
      <c r="H180" s="99">
        <v>0</v>
      </c>
      <c r="I180" s="99">
        <v>0</v>
      </c>
      <c r="J180" s="99">
        <v>0</v>
      </c>
      <c r="K180" s="99">
        <v>0</v>
      </c>
      <c r="L180" s="99">
        <v>0</v>
      </c>
      <c r="M180" s="99">
        <v>0</v>
      </c>
      <c r="N180" s="99">
        <v>0</v>
      </c>
      <c r="O180" s="99">
        <v>0</v>
      </c>
      <c r="P180" s="99">
        <v>6</v>
      </c>
      <c r="Q180" s="99">
        <v>6</v>
      </c>
      <c r="R180" s="99">
        <v>0</v>
      </c>
      <c r="S180" s="99">
        <v>0</v>
      </c>
      <c r="T180" s="99">
        <v>0</v>
      </c>
      <c r="U180" s="99">
        <v>0</v>
      </c>
      <c r="V180" s="99">
        <v>0</v>
      </c>
      <c r="W180" s="99">
        <v>0</v>
      </c>
      <c r="X180" s="99">
        <v>0</v>
      </c>
      <c r="Y180" s="99">
        <v>0</v>
      </c>
      <c r="Z180" s="99">
        <v>0</v>
      </c>
      <c r="AA180" s="99">
        <v>0</v>
      </c>
      <c r="AB180" s="99">
        <v>0</v>
      </c>
      <c r="AC180" s="99">
        <v>0</v>
      </c>
      <c r="AD180" s="99">
        <v>0</v>
      </c>
      <c r="AE180" s="99">
        <v>0</v>
      </c>
      <c r="AF180" s="99">
        <v>0</v>
      </c>
      <c r="AG180" s="99">
        <v>0</v>
      </c>
      <c r="AH180" s="99">
        <v>0</v>
      </c>
      <c r="AI180" s="99">
        <v>0</v>
      </c>
      <c r="AJ180" s="99">
        <v>0</v>
      </c>
      <c r="AK180" s="99">
        <v>0</v>
      </c>
      <c r="AL180" s="99">
        <v>0</v>
      </c>
      <c r="AM180" s="99">
        <v>0</v>
      </c>
      <c r="AN180" s="99">
        <v>0</v>
      </c>
      <c r="AO180" s="99">
        <v>0</v>
      </c>
      <c r="AP180" s="99">
        <v>0</v>
      </c>
      <c r="AQ180" s="99">
        <v>0</v>
      </c>
      <c r="AR180" s="99">
        <v>0</v>
      </c>
      <c r="AS180" s="99">
        <v>0</v>
      </c>
      <c r="AT180" s="99">
        <v>0</v>
      </c>
      <c r="AU180" s="99">
        <v>0</v>
      </c>
      <c r="AV180" s="99">
        <v>0</v>
      </c>
      <c r="AW180" s="99">
        <v>0</v>
      </c>
      <c r="AX180" s="99">
        <v>0</v>
      </c>
      <c r="AY180" s="99">
        <v>0</v>
      </c>
      <c r="AZ180" s="99">
        <v>0</v>
      </c>
      <c r="BA180" s="99">
        <v>0</v>
      </c>
      <c r="BB180" s="99">
        <v>0</v>
      </c>
      <c r="BC180" s="99">
        <v>0</v>
      </c>
      <c r="BD180" s="99">
        <v>0</v>
      </c>
      <c r="BE180" s="99">
        <v>0</v>
      </c>
      <c r="BF180" s="99">
        <v>0</v>
      </c>
      <c r="BG180" s="99">
        <v>0</v>
      </c>
      <c r="BH180" s="99">
        <v>0</v>
      </c>
      <c r="BI180" s="100" t="s">
        <v>1981</v>
      </c>
      <c r="BJ180" s="100" t="s">
        <v>1981</v>
      </c>
      <c r="BK180" s="100" t="s">
        <v>1981</v>
      </c>
      <c r="BL180" s="100" t="s">
        <v>1981</v>
      </c>
      <c r="BM180" s="100" t="s">
        <v>1981</v>
      </c>
      <c r="BN180" s="100" t="s">
        <v>1981</v>
      </c>
      <c r="BO180" s="100" t="s">
        <v>1981</v>
      </c>
      <c r="BP180" s="100" t="s">
        <v>1981</v>
      </c>
      <c r="BQ180" s="100" t="s">
        <v>1981</v>
      </c>
      <c r="BR180" s="100" t="s">
        <v>1981</v>
      </c>
      <c r="BS180" s="100" t="s">
        <v>1981</v>
      </c>
      <c r="BT180" s="99">
        <v>0</v>
      </c>
      <c r="BU180" s="99">
        <v>0</v>
      </c>
      <c r="BV180" s="99">
        <v>0</v>
      </c>
      <c r="BW180" s="99">
        <v>0</v>
      </c>
      <c r="BX180" s="99">
        <v>0</v>
      </c>
      <c r="BY180" s="99">
        <v>0</v>
      </c>
      <c r="BZ180" s="99">
        <v>0</v>
      </c>
      <c r="CA180" s="99">
        <v>0</v>
      </c>
      <c r="CB180" s="99">
        <v>0</v>
      </c>
      <c r="CC180" s="99">
        <v>0</v>
      </c>
      <c r="CD180" s="99">
        <v>0</v>
      </c>
      <c r="CE180" s="99">
        <v>0</v>
      </c>
      <c r="CF180" s="99">
        <v>0</v>
      </c>
      <c r="CG180" s="99">
        <v>0</v>
      </c>
      <c r="CH180" s="100" t="s">
        <v>1981</v>
      </c>
      <c r="CI180" s="99">
        <v>0</v>
      </c>
      <c r="CJ180" s="99">
        <v>0</v>
      </c>
      <c r="CK180" s="99">
        <v>0</v>
      </c>
      <c r="CL180" s="99">
        <v>0</v>
      </c>
      <c r="CM180" s="99">
        <v>0</v>
      </c>
      <c r="CN180" s="99">
        <v>0</v>
      </c>
      <c r="CO180" s="99">
        <v>0</v>
      </c>
      <c r="CP180" s="99">
        <v>0</v>
      </c>
      <c r="CQ180" s="99">
        <v>0</v>
      </c>
      <c r="CR180" s="99">
        <v>0</v>
      </c>
      <c r="CS180" s="99">
        <v>0</v>
      </c>
      <c r="CT180" s="100" t="s">
        <v>1981</v>
      </c>
      <c r="CU180" s="101" t="s">
        <v>1981</v>
      </c>
    </row>
    <row r="181" spans="1:99" ht="15.4" customHeight="1">
      <c r="A181" s="114" t="s">
        <v>2521</v>
      </c>
      <c r="B181" s="115" t="s">
        <v>1852</v>
      </c>
      <c r="C181" s="115" t="s">
        <v>1852</v>
      </c>
      <c r="D181" s="102" t="s">
        <v>1276</v>
      </c>
      <c r="E181" s="99">
        <v>3960</v>
      </c>
      <c r="F181" s="99">
        <v>1782</v>
      </c>
      <c r="G181" s="99">
        <v>737</v>
      </c>
      <c r="H181" s="99">
        <v>662</v>
      </c>
      <c r="I181" s="99">
        <v>101</v>
      </c>
      <c r="J181" s="99">
        <v>4</v>
      </c>
      <c r="K181" s="99">
        <v>19</v>
      </c>
      <c r="L181" s="99">
        <v>0</v>
      </c>
      <c r="M181" s="99">
        <v>256</v>
      </c>
      <c r="N181" s="99">
        <v>0</v>
      </c>
      <c r="O181" s="99">
        <v>2</v>
      </c>
      <c r="P181" s="99">
        <v>1907</v>
      </c>
      <c r="Q181" s="99">
        <v>97</v>
      </c>
      <c r="R181" s="99">
        <v>49</v>
      </c>
      <c r="S181" s="99">
        <v>0</v>
      </c>
      <c r="T181" s="99">
        <v>1</v>
      </c>
      <c r="U181" s="99">
        <v>3</v>
      </c>
      <c r="V181" s="99">
        <v>95</v>
      </c>
      <c r="W181" s="99">
        <v>4</v>
      </c>
      <c r="X181" s="99">
        <v>15</v>
      </c>
      <c r="Y181" s="99">
        <v>0</v>
      </c>
      <c r="Z181" s="99">
        <v>5</v>
      </c>
      <c r="AA181" s="99">
        <v>0</v>
      </c>
      <c r="AB181" s="99">
        <v>1279</v>
      </c>
      <c r="AC181" s="99">
        <v>1</v>
      </c>
      <c r="AD181" s="99">
        <v>0</v>
      </c>
      <c r="AE181" s="99">
        <v>27</v>
      </c>
      <c r="AF181" s="99">
        <v>6</v>
      </c>
      <c r="AG181" s="99">
        <v>258</v>
      </c>
      <c r="AH181" s="99">
        <v>0</v>
      </c>
      <c r="AI181" s="99">
        <v>0</v>
      </c>
      <c r="AJ181" s="99">
        <v>6</v>
      </c>
      <c r="AK181" s="99">
        <v>0</v>
      </c>
      <c r="AL181" s="99">
        <v>8</v>
      </c>
      <c r="AM181" s="99">
        <v>14</v>
      </c>
      <c r="AN181" s="99">
        <v>9</v>
      </c>
      <c r="AO181" s="99">
        <v>28</v>
      </c>
      <c r="AP181" s="99">
        <v>0</v>
      </c>
      <c r="AQ181" s="99">
        <v>1</v>
      </c>
      <c r="AR181" s="99">
        <v>272</v>
      </c>
      <c r="AS181" s="99">
        <v>8</v>
      </c>
      <c r="AT181" s="99">
        <v>30</v>
      </c>
      <c r="AU181" s="99">
        <v>0</v>
      </c>
      <c r="AV181" s="99">
        <v>16</v>
      </c>
      <c r="AW181" s="99">
        <v>131</v>
      </c>
      <c r="AX181" s="99">
        <v>0</v>
      </c>
      <c r="AY181" s="99">
        <v>0</v>
      </c>
      <c r="AZ181" s="99">
        <v>0</v>
      </c>
      <c r="BA181" s="99">
        <v>3</v>
      </c>
      <c r="BB181" s="99">
        <v>0</v>
      </c>
      <c r="BC181" s="99">
        <v>51</v>
      </c>
      <c r="BD181" s="99">
        <v>0</v>
      </c>
      <c r="BE181" s="99">
        <v>0</v>
      </c>
      <c r="BF181" s="99">
        <v>33</v>
      </c>
      <c r="BG181" s="99">
        <v>0</v>
      </c>
      <c r="BH181" s="99">
        <v>0</v>
      </c>
      <c r="BI181" s="100" t="s">
        <v>1981</v>
      </c>
      <c r="BJ181" s="100" t="s">
        <v>1981</v>
      </c>
      <c r="BK181" s="100" t="s">
        <v>1981</v>
      </c>
      <c r="BL181" s="100" t="s">
        <v>1981</v>
      </c>
      <c r="BM181" s="100" t="s">
        <v>1981</v>
      </c>
      <c r="BN181" s="100" t="s">
        <v>1981</v>
      </c>
      <c r="BO181" s="100" t="s">
        <v>1981</v>
      </c>
      <c r="BP181" s="100" t="s">
        <v>1981</v>
      </c>
      <c r="BQ181" s="100" t="s">
        <v>1981</v>
      </c>
      <c r="BR181" s="100" t="s">
        <v>1981</v>
      </c>
      <c r="BS181" s="100" t="s">
        <v>1981</v>
      </c>
      <c r="BT181" s="99">
        <v>0</v>
      </c>
      <c r="BU181" s="99">
        <v>0</v>
      </c>
      <c r="BV181" s="99">
        <v>0</v>
      </c>
      <c r="BW181" s="99">
        <v>0</v>
      </c>
      <c r="BX181" s="99">
        <v>0</v>
      </c>
      <c r="BY181" s="99">
        <v>0</v>
      </c>
      <c r="BZ181" s="99">
        <v>0</v>
      </c>
      <c r="CA181" s="99">
        <v>0</v>
      </c>
      <c r="CB181" s="99">
        <v>0</v>
      </c>
      <c r="CC181" s="99">
        <v>0</v>
      </c>
      <c r="CD181" s="99">
        <v>0</v>
      </c>
      <c r="CE181" s="99">
        <v>0</v>
      </c>
      <c r="CF181" s="99">
        <v>0</v>
      </c>
      <c r="CG181" s="99">
        <v>0</v>
      </c>
      <c r="CH181" s="100" t="s">
        <v>1981</v>
      </c>
      <c r="CI181" s="99">
        <v>0</v>
      </c>
      <c r="CJ181" s="99">
        <v>0</v>
      </c>
      <c r="CK181" s="99">
        <v>0</v>
      </c>
      <c r="CL181" s="99">
        <v>0</v>
      </c>
      <c r="CM181" s="99">
        <v>0</v>
      </c>
      <c r="CN181" s="99">
        <v>0</v>
      </c>
      <c r="CO181" s="99">
        <v>0</v>
      </c>
      <c r="CP181" s="99">
        <v>0</v>
      </c>
      <c r="CQ181" s="99">
        <v>0</v>
      </c>
      <c r="CR181" s="99">
        <v>0</v>
      </c>
      <c r="CS181" s="99">
        <v>0</v>
      </c>
      <c r="CT181" s="100" t="s">
        <v>1981</v>
      </c>
      <c r="CU181" s="101" t="s">
        <v>1981</v>
      </c>
    </row>
    <row r="182" spans="1:99" ht="15.4" customHeight="1">
      <c r="A182" s="114" t="s">
        <v>2522</v>
      </c>
      <c r="B182" s="115" t="s">
        <v>1852</v>
      </c>
      <c r="C182" s="115" t="s">
        <v>1852</v>
      </c>
      <c r="D182" s="102" t="s">
        <v>2523</v>
      </c>
      <c r="E182" s="99">
        <v>2070</v>
      </c>
      <c r="F182" s="99">
        <v>1732</v>
      </c>
      <c r="G182" s="99">
        <v>695</v>
      </c>
      <c r="H182" s="99">
        <v>662</v>
      </c>
      <c r="I182" s="99">
        <v>101</v>
      </c>
      <c r="J182" s="99">
        <v>0</v>
      </c>
      <c r="K182" s="99">
        <v>19</v>
      </c>
      <c r="L182" s="99">
        <v>0</v>
      </c>
      <c r="M182" s="99">
        <v>252</v>
      </c>
      <c r="N182" s="99">
        <v>0</v>
      </c>
      <c r="O182" s="99">
        <v>2</v>
      </c>
      <c r="P182" s="99">
        <v>197</v>
      </c>
      <c r="Q182" s="99">
        <v>71</v>
      </c>
      <c r="R182" s="99">
        <v>5</v>
      </c>
      <c r="S182" s="99">
        <v>0</v>
      </c>
      <c r="T182" s="99">
        <v>0</v>
      </c>
      <c r="U182" s="99">
        <v>3</v>
      </c>
      <c r="V182" s="99">
        <v>16</v>
      </c>
      <c r="W182" s="99">
        <v>1</v>
      </c>
      <c r="X182" s="99">
        <v>13</v>
      </c>
      <c r="Y182" s="99">
        <v>0</v>
      </c>
      <c r="Z182" s="99">
        <v>1</v>
      </c>
      <c r="AA182" s="99">
        <v>0</v>
      </c>
      <c r="AB182" s="99">
        <v>23</v>
      </c>
      <c r="AC182" s="99">
        <v>1</v>
      </c>
      <c r="AD182" s="99">
        <v>0</v>
      </c>
      <c r="AE182" s="99">
        <v>1</v>
      </c>
      <c r="AF182" s="99">
        <v>5</v>
      </c>
      <c r="AG182" s="99">
        <v>0</v>
      </c>
      <c r="AH182" s="99">
        <v>0</v>
      </c>
      <c r="AI182" s="99">
        <v>0</v>
      </c>
      <c r="AJ182" s="99">
        <v>0</v>
      </c>
      <c r="AK182" s="99">
        <v>0</v>
      </c>
      <c r="AL182" s="99">
        <v>8</v>
      </c>
      <c r="AM182" s="99">
        <v>14</v>
      </c>
      <c r="AN182" s="99">
        <v>7</v>
      </c>
      <c r="AO182" s="99">
        <v>28</v>
      </c>
      <c r="AP182" s="99">
        <v>0</v>
      </c>
      <c r="AQ182" s="99">
        <v>0</v>
      </c>
      <c r="AR182" s="99">
        <v>141</v>
      </c>
      <c r="AS182" s="99">
        <v>8</v>
      </c>
      <c r="AT182" s="99">
        <v>30</v>
      </c>
      <c r="AU182" s="99">
        <v>0</v>
      </c>
      <c r="AV182" s="99">
        <v>16</v>
      </c>
      <c r="AW182" s="99">
        <v>0</v>
      </c>
      <c r="AX182" s="99">
        <v>0</v>
      </c>
      <c r="AY182" s="99">
        <v>0</v>
      </c>
      <c r="AZ182" s="99">
        <v>0</v>
      </c>
      <c r="BA182" s="99">
        <v>3</v>
      </c>
      <c r="BB182" s="99">
        <v>0</v>
      </c>
      <c r="BC182" s="99">
        <v>51</v>
      </c>
      <c r="BD182" s="99">
        <v>0</v>
      </c>
      <c r="BE182" s="99">
        <v>0</v>
      </c>
      <c r="BF182" s="99">
        <v>33</v>
      </c>
      <c r="BG182" s="99">
        <v>0</v>
      </c>
      <c r="BH182" s="99">
        <v>0</v>
      </c>
      <c r="BI182" s="100" t="s">
        <v>1981</v>
      </c>
      <c r="BJ182" s="100" t="s">
        <v>1981</v>
      </c>
      <c r="BK182" s="100" t="s">
        <v>1981</v>
      </c>
      <c r="BL182" s="100" t="s">
        <v>1981</v>
      </c>
      <c r="BM182" s="100" t="s">
        <v>1981</v>
      </c>
      <c r="BN182" s="100" t="s">
        <v>1981</v>
      </c>
      <c r="BO182" s="100" t="s">
        <v>1981</v>
      </c>
      <c r="BP182" s="100" t="s">
        <v>1981</v>
      </c>
      <c r="BQ182" s="100" t="s">
        <v>1981</v>
      </c>
      <c r="BR182" s="100" t="s">
        <v>1981</v>
      </c>
      <c r="BS182" s="100" t="s">
        <v>1981</v>
      </c>
      <c r="BT182" s="99">
        <v>0</v>
      </c>
      <c r="BU182" s="99">
        <v>0</v>
      </c>
      <c r="BV182" s="99">
        <v>0</v>
      </c>
      <c r="BW182" s="99">
        <v>0</v>
      </c>
      <c r="BX182" s="99">
        <v>0</v>
      </c>
      <c r="BY182" s="99">
        <v>0</v>
      </c>
      <c r="BZ182" s="99">
        <v>0</v>
      </c>
      <c r="CA182" s="99">
        <v>0</v>
      </c>
      <c r="CB182" s="99">
        <v>0</v>
      </c>
      <c r="CC182" s="99">
        <v>0</v>
      </c>
      <c r="CD182" s="99">
        <v>0</v>
      </c>
      <c r="CE182" s="99">
        <v>0</v>
      </c>
      <c r="CF182" s="99">
        <v>0</v>
      </c>
      <c r="CG182" s="99">
        <v>0</v>
      </c>
      <c r="CH182" s="100" t="s">
        <v>1981</v>
      </c>
      <c r="CI182" s="99">
        <v>0</v>
      </c>
      <c r="CJ182" s="99">
        <v>0</v>
      </c>
      <c r="CK182" s="99">
        <v>0</v>
      </c>
      <c r="CL182" s="99">
        <v>0</v>
      </c>
      <c r="CM182" s="99">
        <v>0</v>
      </c>
      <c r="CN182" s="99">
        <v>0</v>
      </c>
      <c r="CO182" s="99">
        <v>0</v>
      </c>
      <c r="CP182" s="99">
        <v>0</v>
      </c>
      <c r="CQ182" s="99">
        <v>0</v>
      </c>
      <c r="CR182" s="99">
        <v>0</v>
      </c>
      <c r="CS182" s="99">
        <v>0</v>
      </c>
      <c r="CT182" s="100" t="s">
        <v>1981</v>
      </c>
      <c r="CU182" s="101" t="s">
        <v>1981</v>
      </c>
    </row>
    <row r="183" spans="1:99" ht="15.4" customHeight="1">
      <c r="A183" s="114" t="s">
        <v>2524</v>
      </c>
      <c r="B183" s="115" t="s">
        <v>1852</v>
      </c>
      <c r="C183" s="115" t="s">
        <v>1852</v>
      </c>
      <c r="D183" s="102" t="s">
        <v>2226</v>
      </c>
      <c r="E183" s="99">
        <v>1091</v>
      </c>
      <c r="F183" s="99">
        <v>945</v>
      </c>
      <c r="G183" s="99">
        <v>326</v>
      </c>
      <c r="H183" s="99">
        <v>363</v>
      </c>
      <c r="I183" s="99">
        <v>51</v>
      </c>
      <c r="J183" s="99">
        <v>0</v>
      </c>
      <c r="K183" s="99">
        <v>0</v>
      </c>
      <c r="L183" s="99">
        <v>0</v>
      </c>
      <c r="M183" s="99">
        <v>202</v>
      </c>
      <c r="N183" s="99">
        <v>0</v>
      </c>
      <c r="O183" s="99">
        <v>2</v>
      </c>
      <c r="P183" s="99">
        <v>75</v>
      </c>
      <c r="Q183" s="99">
        <v>37</v>
      </c>
      <c r="R183" s="99">
        <v>5</v>
      </c>
      <c r="S183" s="99">
        <v>0</v>
      </c>
      <c r="T183" s="99">
        <v>0</v>
      </c>
      <c r="U183" s="99">
        <v>2</v>
      </c>
      <c r="V183" s="99">
        <v>7</v>
      </c>
      <c r="W183" s="99">
        <v>1</v>
      </c>
      <c r="X183" s="99">
        <v>7</v>
      </c>
      <c r="Y183" s="99">
        <v>0</v>
      </c>
      <c r="Z183" s="99">
        <v>0</v>
      </c>
      <c r="AA183" s="99">
        <v>0</v>
      </c>
      <c r="AB183" s="99">
        <v>0</v>
      </c>
      <c r="AC183" s="99">
        <v>0</v>
      </c>
      <c r="AD183" s="99">
        <v>0</v>
      </c>
      <c r="AE183" s="99">
        <v>1</v>
      </c>
      <c r="AF183" s="99">
        <v>3</v>
      </c>
      <c r="AG183" s="99">
        <v>0</v>
      </c>
      <c r="AH183" s="99">
        <v>0</v>
      </c>
      <c r="AI183" s="99">
        <v>0</v>
      </c>
      <c r="AJ183" s="99">
        <v>0</v>
      </c>
      <c r="AK183" s="99">
        <v>0</v>
      </c>
      <c r="AL183" s="99">
        <v>2</v>
      </c>
      <c r="AM183" s="99">
        <v>5</v>
      </c>
      <c r="AN183" s="99">
        <v>5</v>
      </c>
      <c r="AO183" s="99">
        <v>0</v>
      </c>
      <c r="AP183" s="99">
        <v>0</v>
      </c>
      <c r="AQ183" s="99">
        <v>0</v>
      </c>
      <c r="AR183" s="99">
        <v>71</v>
      </c>
      <c r="AS183" s="99">
        <v>8</v>
      </c>
      <c r="AT183" s="99">
        <v>30</v>
      </c>
      <c r="AU183" s="99">
        <v>0</v>
      </c>
      <c r="AV183" s="99">
        <v>16</v>
      </c>
      <c r="AW183" s="99">
        <v>0</v>
      </c>
      <c r="AX183" s="99">
        <v>0</v>
      </c>
      <c r="AY183" s="99">
        <v>0</v>
      </c>
      <c r="AZ183" s="99">
        <v>0</v>
      </c>
      <c r="BA183" s="99">
        <v>3</v>
      </c>
      <c r="BB183" s="99">
        <v>0</v>
      </c>
      <c r="BC183" s="99">
        <v>0</v>
      </c>
      <c r="BD183" s="99">
        <v>0</v>
      </c>
      <c r="BE183" s="99">
        <v>0</v>
      </c>
      <c r="BF183" s="99">
        <v>14</v>
      </c>
      <c r="BG183" s="99">
        <v>0</v>
      </c>
      <c r="BH183" s="99">
        <v>0</v>
      </c>
      <c r="BI183" s="100" t="s">
        <v>1981</v>
      </c>
      <c r="BJ183" s="100" t="s">
        <v>1981</v>
      </c>
      <c r="BK183" s="100" t="s">
        <v>1981</v>
      </c>
      <c r="BL183" s="100" t="s">
        <v>1981</v>
      </c>
      <c r="BM183" s="100" t="s">
        <v>1981</v>
      </c>
      <c r="BN183" s="100" t="s">
        <v>1981</v>
      </c>
      <c r="BO183" s="100" t="s">
        <v>1981</v>
      </c>
      <c r="BP183" s="100" t="s">
        <v>1981</v>
      </c>
      <c r="BQ183" s="100" t="s">
        <v>1981</v>
      </c>
      <c r="BR183" s="100" t="s">
        <v>1981</v>
      </c>
      <c r="BS183" s="100" t="s">
        <v>1981</v>
      </c>
      <c r="BT183" s="99">
        <v>0</v>
      </c>
      <c r="BU183" s="99">
        <v>0</v>
      </c>
      <c r="BV183" s="99">
        <v>0</v>
      </c>
      <c r="BW183" s="99">
        <v>0</v>
      </c>
      <c r="BX183" s="99">
        <v>0</v>
      </c>
      <c r="BY183" s="99">
        <v>0</v>
      </c>
      <c r="BZ183" s="99">
        <v>0</v>
      </c>
      <c r="CA183" s="99">
        <v>0</v>
      </c>
      <c r="CB183" s="99">
        <v>0</v>
      </c>
      <c r="CC183" s="99">
        <v>0</v>
      </c>
      <c r="CD183" s="99">
        <v>0</v>
      </c>
      <c r="CE183" s="99">
        <v>0</v>
      </c>
      <c r="CF183" s="99">
        <v>0</v>
      </c>
      <c r="CG183" s="99">
        <v>0</v>
      </c>
      <c r="CH183" s="100" t="s">
        <v>1981</v>
      </c>
      <c r="CI183" s="99">
        <v>0</v>
      </c>
      <c r="CJ183" s="99">
        <v>0</v>
      </c>
      <c r="CK183" s="99">
        <v>0</v>
      </c>
      <c r="CL183" s="99">
        <v>0</v>
      </c>
      <c r="CM183" s="99">
        <v>0</v>
      </c>
      <c r="CN183" s="99">
        <v>0</v>
      </c>
      <c r="CO183" s="99">
        <v>0</v>
      </c>
      <c r="CP183" s="99">
        <v>0</v>
      </c>
      <c r="CQ183" s="99">
        <v>0</v>
      </c>
      <c r="CR183" s="99">
        <v>0</v>
      </c>
      <c r="CS183" s="99">
        <v>0</v>
      </c>
      <c r="CT183" s="100" t="s">
        <v>1981</v>
      </c>
      <c r="CU183" s="101" t="s">
        <v>1981</v>
      </c>
    </row>
    <row r="184" spans="1:99" ht="15.4" customHeight="1">
      <c r="A184" s="114" t="s">
        <v>2525</v>
      </c>
      <c r="B184" s="115" t="s">
        <v>1852</v>
      </c>
      <c r="C184" s="115" t="s">
        <v>1852</v>
      </c>
      <c r="D184" s="102" t="s">
        <v>2313</v>
      </c>
      <c r="E184" s="99">
        <v>30</v>
      </c>
      <c r="F184" s="99">
        <v>0</v>
      </c>
      <c r="G184" s="99">
        <v>0</v>
      </c>
      <c r="H184" s="99">
        <v>0</v>
      </c>
      <c r="I184" s="99">
        <v>0</v>
      </c>
      <c r="J184" s="99">
        <v>0</v>
      </c>
      <c r="K184" s="99">
        <v>0</v>
      </c>
      <c r="L184" s="99">
        <v>0</v>
      </c>
      <c r="M184" s="99">
        <v>0</v>
      </c>
      <c r="N184" s="99">
        <v>0</v>
      </c>
      <c r="O184" s="99">
        <v>0</v>
      </c>
      <c r="P184" s="99">
        <v>30</v>
      </c>
      <c r="Q184" s="99">
        <v>0</v>
      </c>
      <c r="R184" s="99">
        <v>0</v>
      </c>
      <c r="S184" s="99">
        <v>0</v>
      </c>
      <c r="T184" s="99">
        <v>0</v>
      </c>
      <c r="U184" s="99">
        <v>0</v>
      </c>
      <c r="V184" s="99">
        <v>7</v>
      </c>
      <c r="W184" s="99">
        <v>0</v>
      </c>
      <c r="X184" s="99">
        <v>0</v>
      </c>
      <c r="Y184" s="99">
        <v>0</v>
      </c>
      <c r="Z184" s="99">
        <v>0</v>
      </c>
      <c r="AA184" s="99">
        <v>0</v>
      </c>
      <c r="AB184" s="99">
        <v>23</v>
      </c>
      <c r="AC184" s="99">
        <v>0</v>
      </c>
      <c r="AD184" s="99">
        <v>0</v>
      </c>
      <c r="AE184" s="99">
        <v>0</v>
      </c>
      <c r="AF184" s="99">
        <v>0</v>
      </c>
      <c r="AG184" s="99">
        <v>0</v>
      </c>
      <c r="AH184" s="99">
        <v>0</v>
      </c>
      <c r="AI184" s="99">
        <v>0</v>
      </c>
      <c r="AJ184" s="99">
        <v>0</v>
      </c>
      <c r="AK184" s="99">
        <v>0</v>
      </c>
      <c r="AL184" s="99">
        <v>0</v>
      </c>
      <c r="AM184" s="99">
        <v>0</v>
      </c>
      <c r="AN184" s="99">
        <v>0</v>
      </c>
      <c r="AO184" s="99">
        <v>0</v>
      </c>
      <c r="AP184" s="99">
        <v>0</v>
      </c>
      <c r="AQ184" s="99">
        <v>0</v>
      </c>
      <c r="AR184" s="99">
        <v>0</v>
      </c>
      <c r="AS184" s="99">
        <v>0</v>
      </c>
      <c r="AT184" s="99">
        <v>0</v>
      </c>
      <c r="AU184" s="99">
        <v>0</v>
      </c>
      <c r="AV184" s="99">
        <v>0</v>
      </c>
      <c r="AW184" s="99">
        <v>0</v>
      </c>
      <c r="AX184" s="99">
        <v>0</v>
      </c>
      <c r="AY184" s="99">
        <v>0</v>
      </c>
      <c r="AZ184" s="99">
        <v>0</v>
      </c>
      <c r="BA184" s="99">
        <v>0</v>
      </c>
      <c r="BB184" s="99">
        <v>0</v>
      </c>
      <c r="BC184" s="99">
        <v>0</v>
      </c>
      <c r="BD184" s="99">
        <v>0</v>
      </c>
      <c r="BE184" s="99">
        <v>0</v>
      </c>
      <c r="BF184" s="99">
        <v>0</v>
      </c>
      <c r="BG184" s="99">
        <v>0</v>
      </c>
      <c r="BH184" s="99">
        <v>0</v>
      </c>
      <c r="BI184" s="100" t="s">
        <v>1981</v>
      </c>
      <c r="BJ184" s="100" t="s">
        <v>1981</v>
      </c>
      <c r="BK184" s="100" t="s">
        <v>1981</v>
      </c>
      <c r="BL184" s="100" t="s">
        <v>1981</v>
      </c>
      <c r="BM184" s="100" t="s">
        <v>1981</v>
      </c>
      <c r="BN184" s="100" t="s">
        <v>1981</v>
      </c>
      <c r="BO184" s="100" t="s">
        <v>1981</v>
      </c>
      <c r="BP184" s="100" t="s">
        <v>1981</v>
      </c>
      <c r="BQ184" s="100" t="s">
        <v>1981</v>
      </c>
      <c r="BR184" s="100" t="s">
        <v>1981</v>
      </c>
      <c r="BS184" s="100" t="s">
        <v>1981</v>
      </c>
      <c r="BT184" s="99">
        <v>0</v>
      </c>
      <c r="BU184" s="99">
        <v>0</v>
      </c>
      <c r="BV184" s="99">
        <v>0</v>
      </c>
      <c r="BW184" s="99">
        <v>0</v>
      </c>
      <c r="BX184" s="99">
        <v>0</v>
      </c>
      <c r="BY184" s="99">
        <v>0</v>
      </c>
      <c r="BZ184" s="99">
        <v>0</v>
      </c>
      <c r="CA184" s="99">
        <v>0</v>
      </c>
      <c r="CB184" s="99">
        <v>0</v>
      </c>
      <c r="CC184" s="99">
        <v>0</v>
      </c>
      <c r="CD184" s="99">
        <v>0</v>
      </c>
      <c r="CE184" s="99">
        <v>0</v>
      </c>
      <c r="CF184" s="99">
        <v>0</v>
      </c>
      <c r="CG184" s="99">
        <v>0</v>
      </c>
      <c r="CH184" s="100" t="s">
        <v>1981</v>
      </c>
      <c r="CI184" s="99">
        <v>0</v>
      </c>
      <c r="CJ184" s="99">
        <v>0</v>
      </c>
      <c r="CK184" s="99">
        <v>0</v>
      </c>
      <c r="CL184" s="99">
        <v>0</v>
      </c>
      <c r="CM184" s="99">
        <v>0</v>
      </c>
      <c r="CN184" s="99">
        <v>0</v>
      </c>
      <c r="CO184" s="99">
        <v>0</v>
      </c>
      <c r="CP184" s="99">
        <v>0</v>
      </c>
      <c r="CQ184" s="99">
        <v>0</v>
      </c>
      <c r="CR184" s="99">
        <v>0</v>
      </c>
      <c r="CS184" s="99">
        <v>0</v>
      </c>
      <c r="CT184" s="100" t="s">
        <v>1981</v>
      </c>
      <c r="CU184" s="101" t="s">
        <v>1981</v>
      </c>
    </row>
    <row r="185" spans="1:99" ht="15.4" customHeight="1">
      <c r="A185" s="114" t="s">
        <v>2526</v>
      </c>
      <c r="B185" s="115" t="s">
        <v>1852</v>
      </c>
      <c r="C185" s="115" t="s">
        <v>1852</v>
      </c>
      <c r="D185" s="102" t="s">
        <v>2527</v>
      </c>
      <c r="E185" s="99">
        <v>635</v>
      </c>
      <c r="F185" s="99">
        <v>473</v>
      </c>
      <c r="G185" s="99">
        <v>255</v>
      </c>
      <c r="H185" s="99">
        <v>199</v>
      </c>
      <c r="I185" s="99">
        <v>0</v>
      </c>
      <c r="J185" s="99">
        <v>0</v>
      </c>
      <c r="K185" s="99">
        <v>19</v>
      </c>
      <c r="L185" s="99">
        <v>0</v>
      </c>
      <c r="M185" s="99">
        <v>0</v>
      </c>
      <c r="N185" s="99">
        <v>0</v>
      </c>
      <c r="O185" s="99">
        <v>0</v>
      </c>
      <c r="P185" s="99">
        <v>92</v>
      </c>
      <c r="Q185" s="99">
        <v>34</v>
      </c>
      <c r="R185" s="99">
        <v>0</v>
      </c>
      <c r="S185" s="99">
        <v>0</v>
      </c>
      <c r="T185" s="99">
        <v>0</v>
      </c>
      <c r="U185" s="99">
        <v>1</v>
      </c>
      <c r="V185" s="99">
        <v>2</v>
      </c>
      <c r="W185" s="99">
        <v>0</v>
      </c>
      <c r="X185" s="99">
        <v>6</v>
      </c>
      <c r="Y185" s="99">
        <v>0</v>
      </c>
      <c r="Z185" s="99">
        <v>1</v>
      </c>
      <c r="AA185" s="99">
        <v>0</v>
      </c>
      <c r="AB185" s="99">
        <v>0</v>
      </c>
      <c r="AC185" s="99">
        <v>1</v>
      </c>
      <c r="AD185" s="99">
        <v>0</v>
      </c>
      <c r="AE185" s="99">
        <v>0</v>
      </c>
      <c r="AF185" s="99">
        <v>2</v>
      </c>
      <c r="AG185" s="99">
        <v>0</v>
      </c>
      <c r="AH185" s="99">
        <v>0</v>
      </c>
      <c r="AI185" s="99">
        <v>0</v>
      </c>
      <c r="AJ185" s="99">
        <v>0</v>
      </c>
      <c r="AK185" s="99">
        <v>0</v>
      </c>
      <c r="AL185" s="99">
        <v>6</v>
      </c>
      <c r="AM185" s="99">
        <v>9</v>
      </c>
      <c r="AN185" s="99">
        <v>2</v>
      </c>
      <c r="AO185" s="99">
        <v>28</v>
      </c>
      <c r="AP185" s="99">
        <v>0</v>
      </c>
      <c r="AQ185" s="99">
        <v>0</v>
      </c>
      <c r="AR185" s="99">
        <v>70</v>
      </c>
      <c r="AS185" s="99">
        <v>0</v>
      </c>
      <c r="AT185" s="99">
        <v>0</v>
      </c>
      <c r="AU185" s="99">
        <v>0</v>
      </c>
      <c r="AV185" s="99">
        <v>0</v>
      </c>
      <c r="AW185" s="99">
        <v>0</v>
      </c>
      <c r="AX185" s="99">
        <v>0</v>
      </c>
      <c r="AY185" s="99">
        <v>0</v>
      </c>
      <c r="AZ185" s="99">
        <v>0</v>
      </c>
      <c r="BA185" s="99">
        <v>0</v>
      </c>
      <c r="BB185" s="99">
        <v>0</v>
      </c>
      <c r="BC185" s="99">
        <v>51</v>
      </c>
      <c r="BD185" s="99">
        <v>0</v>
      </c>
      <c r="BE185" s="99">
        <v>0</v>
      </c>
      <c r="BF185" s="99">
        <v>19</v>
      </c>
      <c r="BG185" s="99">
        <v>0</v>
      </c>
      <c r="BH185" s="99">
        <v>0</v>
      </c>
      <c r="BI185" s="100" t="s">
        <v>1981</v>
      </c>
      <c r="BJ185" s="100" t="s">
        <v>1981</v>
      </c>
      <c r="BK185" s="100" t="s">
        <v>1981</v>
      </c>
      <c r="BL185" s="100" t="s">
        <v>1981</v>
      </c>
      <c r="BM185" s="100" t="s">
        <v>1981</v>
      </c>
      <c r="BN185" s="100" t="s">
        <v>1981</v>
      </c>
      <c r="BO185" s="100" t="s">
        <v>1981</v>
      </c>
      <c r="BP185" s="100" t="s">
        <v>1981</v>
      </c>
      <c r="BQ185" s="100" t="s">
        <v>1981</v>
      </c>
      <c r="BR185" s="100" t="s">
        <v>1981</v>
      </c>
      <c r="BS185" s="100" t="s">
        <v>1981</v>
      </c>
      <c r="BT185" s="99">
        <v>0</v>
      </c>
      <c r="BU185" s="99">
        <v>0</v>
      </c>
      <c r="BV185" s="99">
        <v>0</v>
      </c>
      <c r="BW185" s="99">
        <v>0</v>
      </c>
      <c r="BX185" s="99">
        <v>0</v>
      </c>
      <c r="BY185" s="99">
        <v>0</v>
      </c>
      <c r="BZ185" s="99">
        <v>0</v>
      </c>
      <c r="CA185" s="99">
        <v>0</v>
      </c>
      <c r="CB185" s="99">
        <v>0</v>
      </c>
      <c r="CC185" s="99">
        <v>0</v>
      </c>
      <c r="CD185" s="99">
        <v>0</v>
      </c>
      <c r="CE185" s="99">
        <v>0</v>
      </c>
      <c r="CF185" s="99">
        <v>0</v>
      </c>
      <c r="CG185" s="99">
        <v>0</v>
      </c>
      <c r="CH185" s="100" t="s">
        <v>1981</v>
      </c>
      <c r="CI185" s="99">
        <v>0</v>
      </c>
      <c r="CJ185" s="99">
        <v>0</v>
      </c>
      <c r="CK185" s="99">
        <v>0</v>
      </c>
      <c r="CL185" s="99">
        <v>0</v>
      </c>
      <c r="CM185" s="99">
        <v>0</v>
      </c>
      <c r="CN185" s="99">
        <v>0</v>
      </c>
      <c r="CO185" s="99">
        <v>0</v>
      </c>
      <c r="CP185" s="99">
        <v>0</v>
      </c>
      <c r="CQ185" s="99">
        <v>0</v>
      </c>
      <c r="CR185" s="99">
        <v>0</v>
      </c>
      <c r="CS185" s="99">
        <v>0</v>
      </c>
      <c r="CT185" s="100" t="s">
        <v>1981</v>
      </c>
      <c r="CU185" s="101" t="s">
        <v>1981</v>
      </c>
    </row>
    <row r="186" spans="1:99" ht="15.4" customHeight="1">
      <c r="A186" s="114" t="s">
        <v>2528</v>
      </c>
      <c r="B186" s="115" t="s">
        <v>1852</v>
      </c>
      <c r="C186" s="115" t="s">
        <v>1852</v>
      </c>
      <c r="D186" s="102" t="s">
        <v>2529</v>
      </c>
      <c r="E186" s="99">
        <v>314</v>
      </c>
      <c r="F186" s="99">
        <v>314</v>
      </c>
      <c r="G186" s="99">
        <v>114</v>
      </c>
      <c r="H186" s="99">
        <v>100</v>
      </c>
      <c r="I186" s="99">
        <v>50</v>
      </c>
      <c r="J186" s="99">
        <v>0</v>
      </c>
      <c r="K186" s="99">
        <v>0</v>
      </c>
      <c r="L186" s="99">
        <v>0</v>
      </c>
      <c r="M186" s="99">
        <v>50</v>
      </c>
      <c r="N186" s="99">
        <v>0</v>
      </c>
      <c r="O186" s="99">
        <v>0</v>
      </c>
      <c r="P186" s="99">
        <v>0</v>
      </c>
      <c r="Q186" s="99">
        <v>0</v>
      </c>
      <c r="R186" s="99">
        <v>0</v>
      </c>
      <c r="S186" s="99">
        <v>0</v>
      </c>
      <c r="T186" s="99">
        <v>0</v>
      </c>
      <c r="U186" s="99">
        <v>0</v>
      </c>
      <c r="V186" s="99">
        <v>0</v>
      </c>
      <c r="W186" s="99">
        <v>0</v>
      </c>
      <c r="X186" s="99">
        <v>0</v>
      </c>
      <c r="Y186" s="99">
        <v>0</v>
      </c>
      <c r="Z186" s="99">
        <v>0</v>
      </c>
      <c r="AA186" s="99">
        <v>0</v>
      </c>
      <c r="AB186" s="99">
        <v>0</v>
      </c>
      <c r="AC186" s="99">
        <v>0</v>
      </c>
      <c r="AD186" s="99">
        <v>0</v>
      </c>
      <c r="AE186" s="99">
        <v>0</v>
      </c>
      <c r="AF186" s="99">
        <v>0</v>
      </c>
      <c r="AG186" s="99">
        <v>0</v>
      </c>
      <c r="AH186" s="99">
        <v>0</v>
      </c>
      <c r="AI186" s="99">
        <v>0</v>
      </c>
      <c r="AJ186" s="99">
        <v>0</v>
      </c>
      <c r="AK186" s="99">
        <v>0</v>
      </c>
      <c r="AL186" s="99">
        <v>0</v>
      </c>
      <c r="AM186" s="99">
        <v>0</v>
      </c>
      <c r="AN186" s="99">
        <v>0</v>
      </c>
      <c r="AO186" s="99">
        <v>0</v>
      </c>
      <c r="AP186" s="99">
        <v>0</v>
      </c>
      <c r="AQ186" s="99">
        <v>0</v>
      </c>
      <c r="AR186" s="99">
        <v>0</v>
      </c>
      <c r="AS186" s="99">
        <v>0</v>
      </c>
      <c r="AT186" s="99">
        <v>0</v>
      </c>
      <c r="AU186" s="99">
        <v>0</v>
      </c>
      <c r="AV186" s="99">
        <v>0</v>
      </c>
      <c r="AW186" s="99">
        <v>0</v>
      </c>
      <c r="AX186" s="99">
        <v>0</v>
      </c>
      <c r="AY186" s="99">
        <v>0</v>
      </c>
      <c r="AZ186" s="99">
        <v>0</v>
      </c>
      <c r="BA186" s="99">
        <v>0</v>
      </c>
      <c r="BB186" s="99">
        <v>0</v>
      </c>
      <c r="BC186" s="99">
        <v>0</v>
      </c>
      <c r="BD186" s="99">
        <v>0</v>
      </c>
      <c r="BE186" s="99">
        <v>0</v>
      </c>
      <c r="BF186" s="99">
        <v>0</v>
      </c>
      <c r="BG186" s="99">
        <v>0</v>
      </c>
      <c r="BH186" s="99">
        <v>0</v>
      </c>
      <c r="BI186" s="100" t="s">
        <v>1981</v>
      </c>
      <c r="BJ186" s="100" t="s">
        <v>1981</v>
      </c>
      <c r="BK186" s="100" t="s">
        <v>1981</v>
      </c>
      <c r="BL186" s="100" t="s">
        <v>1981</v>
      </c>
      <c r="BM186" s="100" t="s">
        <v>1981</v>
      </c>
      <c r="BN186" s="100" t="s">
        <v>1981</v>
      </c>
      <c r="BO186" s="100" t="s">
        <v>1981</v>
      </c>
      <c r="BP186" s="100" t="s">
        <v>1981</v>
      </c>
      <c r="BQ186" s="100" t="s">
        <v>1981</v>
      </c>
      <c r="BR186" s="100" t="s">
        <v>1981</v>
      </c>
      <c r="BS186" s="100" t="s">
        <v>1981</v>
      </c>
      <c r="BT186" s="99">
        <v>0</v>
      </c>
      <c r="BU186" s="99">
        <v>0</v>
      </c>
      <c r="BV186" s="99">
        <v>0</v>
      </c>
      <c r="BW186" s="99">
        <v>0</v>
      </c>
      <c r="BX186" s="99">
        <v>0</v>
      </c>
      <c r="BY186" s="99">
        <v>0</v>
      </c>
      <c r="BZ186" s="99">
        <v>0</v>
      </c>
      <c r="CA186" s="99">
        <v>0</v>
      </c>
      <c r="CB186" s="99">
        <v>0</v>
      </c>
      <c r="CC186" s="99">
        <v>0</v>
      </c>
      <c r="CD186" s="99">
        <v>0</v>
      </c>
      <c r="CE186" s="99">
        <v>0</v>
      </c>
      <c r="CF186" s="99">
        <v>0</v>
      </c>
      <c r="CG186" s="99">
        <v>0</v>
      </c>
      <c r="CH186" s="100" t="s">
        <v>1981</v>
      </c>
      <c r="CI186" s="99">
        <v>0</v>
      </c>
      <c r="CJ186" s="99">
        <v>0</v>
      </c>
      <c r="CK186" s="99">
        <v>0</v>
      </c>
      <c r="CL186" s="99">
        <v>0</v>
      </c>
      <c r="CM186" s="99">
        <v>0</v>
      </c>
      <c r="CN186" s="99">
        <v>0</v>
      </c>
      <c r="CO186" s="99">
        <v>0</v>
      </c>
      <c r="CP186" s="99">
        <v>0</v>
      </c>
      <c r="CQ186" s="99">
        <v>0</v>
      </c>
      <c r="CR186" s="99">
        <v>0</v>
      </c>
      <c r="CS186" s="99">
        <v>0</v>
      </c>
      <c r="CT186" s="100" t="s">
        <v>1981</v>
      </c>
      <c r="CU186" s="101" t="s">
        <v>1981</v>
      </c>
    </row>
    <row r="187" spans="1:99" ht="15.4" customHeight="1">
      <c r="A187" s="114" t="s">
        <v>2530</v>
      </c>
      <c r="B187" s="115" t="s">
        <v>1852</v>
      </c>
      <c r="C187" s="115" t="s">
        <v>1852</v>
      </c>
      <c r="D187" s="102" t="s">
        <v>2531</v>
      </c>
      <c r="E187" s="99">
        <v>70</v>
      </c>
      <c r="F187" s="99">
        <v>50</v>
      </c>
      <c r="G187" s="99">
        <v>42</v>
      </c>
      <c r="H187" s="99">
        <v>0</v>
      </c>
      <c r="I187" s="99">
        <v>0</v>
      </c>
      <c r="J187" s="99">
        <v>4</v>
      </c>
      <c r="K187" s="99">
        <v>0</v>
      </c>
      <c r="L187" s="99">
        <v>0</v>
      </c>
      <c r="M187" s="99">
        <v>4</v>
      </c>
      <c r="N187" s="99">
        <v>0</v>
      </c>
      <c r="O187" s="99">
        <v>0</v>
      </c>
      <c r="P187" s="99">
        <v>20</v>
      </c>
      <c r="Q187" s="99">
        <v>5</v>
      </c>
      <c r="R187" s="99">
        <v>0</v>
      </c>
      <c r="S187" s="99">
        <v>0</v>
      </c>
      <c r="T187" s="99">
        <v>0</v>
      </c>
      <c r="U187" s="99">
        <v>0</v>
      </c>
      <c r="V187" s="99">
        <v>3</v>
      </c>
      <c r="W187" s="99">
        <v>3</v>
      </c>
      <c r="X187" s="99">
        <v>2</v>
      </c>
      <c r="Y187" s="99">
        <v>0</v>
      </c>
      <c r="Z187" s="99">
        <v>2</v>
      </c>
      <c r="AA187" s="99">
        <v>0</v>
      </c>
      <c r="AB187" s="99">
        <v>0</v>
      </c>
      <c r="AC187" s="99">
        <v>0</v>
      </c>
      <c r="AD187" s="99">
        <v>0</v>
      </c>
      <c r="AE187" s="99">
        <v>0</v>
      </c>
      <c r="AF187" s="99">
        <v>1</v>
      </c>
      <c r="AG187" s="99">
        <v>0</v>
      </c>
      <c r="AH187" s="99">
        <v>0</v>
      </c>
      <c r="AI187" s="99">
        <v>0</v>
      </c>
      <c r="AJ187" s="99">
        <v>0</v>
      </c>
      <c r="AK187" s="99">
        <v>0</v>
      </c>
      <c r="AL187" s="99">
        <v>0</v>
      </c>
      <c r="AM187" s="99">
        <v>0</v>
      </c>
      <c r="AN187" s="99">
        <v>2</v>
      </c>
      <c r="AO187" s="99">
        <v>0</v>
      </c>
      <c r="AP187" s="99">
        <v>0</v>
      </c>
      <c r="AQ187" s="99">
        <v>0</v>
      </c>
      <c r="AR187" s="99">
        <v>0</v>
      </c>
      <c r="AS187" s="99">
        <v>0</v>
      </c>
      <c r="AT187" s="99">
        <v>0</v>
      </c>
      <c r="AU187" s="99">
        <v>0</v>
      </c>
      <c r="AV187" s="99">
        <v>0</v>
      </c>
      <c r="AW187" s="99">
        <v>0</v>
      </c>
      <c r="AX187" s="99">
        <v>0</v>
      </c>
      <c r="AY187" s="99">
        <v>0</v>
      </c>
      <c r="AZ187" s="99">
        <v>0</v>
      </c>
      <c r="BA187" s="99">
        <v>0</v>
      </c>
      <c r="BB187" s="99">
        <v>0</v>
      </c>
      <c r="BC187" s="99">
        <v>0</v>
      </c>
      <c r="BD187" s="99">
        <v>0</v>
      </c>
      <c r="BE187" s="99">
        <v>0</v>
      </c>
      <c r="BF187" s="99">
        <v>0</v>
      </c>
      <c r="BG187" s="99">
        <v>0</v>
      </c>
      <c r="BH187" s="99">
        <v>0</v>
      </c>
      <c r="BI187" s="100" t="s">
        <v>1981</v>
      </c>
      <c r="BJ187" s="100" t="s">
        <v>1981</v>
      </c>
      <c r="BK187" s="100" t="s">
        <v>1981</v>
      </c>
      <c r="BL187" s="100" t="s">
        <v>1981</v>
      </c>
      <c r="BM187" s="100" t="s">
        <v>1981</v>
      </c>
      <c r="BN187" s="100" t="s">
        <v>1981</v>
      </c>
      <c r="BO187" s="100" t="s">
        <v>1981</v>
      </c>
      <c r="BP187" s="100" t="s">
        <v>1981</v>
      </c>
      <c r="BQ187" s="100" t="s">
        <v>1981</v>
      </c>
      <c r="BR187" s="100" t="s">
        <v>1981</v>
      </c>
      <c r="BS187" s="100" t="s">
        <v>1981</v>
      </c>
      <c r="BT187" s="99">
        <v>0</v>
      </c>
      <c r="BU187" s="99">
        <v>0</v>
      </c>
      <c r="BV187" s="99">
        <v>0</v>
      </c>
      <c r="BW187" s="99">
        <v>0</v>
      </c>
      <c r="BX187" s="99">
        <v>0</v>
      </c>
      <c r="BY187" s="99">
        <v>0</v>
      </c>
      <c r="BZ187" s="99">
        <v>0</v>
      </c>
      <c r="CA187" s="99">
        <v>0</v>
      </c>
      <c r="CB187" s="99">
        <v>0</v>
      </c>
      <c r="CC187" s="99">
        <v>0</v>
      </c>
      <c r="CD187" s="99">
        <v>0</v>
      </c>
      <c r="CE187" s="99">
        <v>0</v>
      </c>
      <c r="CF187" s="99">
        <v>0</v>
      </c>
      <c r="CG187" s="99">
        <v>0</v>
      </c>
      <c r="CH187" s="100" t="s">
        <v>1981</v>
      </c>
      <c r="CI187" s="99">
        <v>0</v>
      </c>
      <c r="CJ187" s="99">
        <v>0</v>
      </c>
      <c r="CK187" s="99">
        <v>0</v>
      </c>
      <c r="CL187" s="99">
        <v>0</v>
      </c>
      <c r="CM187" s="99">
        <v>0</v>
      </c>
      <c r="CN187" s="99">
        <v>0</v>
      </c>
      <c r="CO187" s="99">
        <v>0</v>
      </c>
      <c r="CP187" s="99">
        <v>0</v>
      </c>
      <c r="CQ187" s="99">
        <v>0</v>
      </c>
      <c r="CR187" s="99">
        <v>0</v>
      </c>
      <c r="CS187" s="99">
        <v>0</v>
      </c>
      <c r="CT187" s="100" t="s">
        <v>1981</v>
      </c>
      <c r="CU187" s="101" t="s">
        <v>1981</v>
      </c>
    </row>
    <row r="188" spans="1:99" ht="15.4" customHeight="1">
      <c r="A188" s="114" t="s">
        <v>2532</v>
      </c>
      <c r="B188" s="115" t="s">
        <v>1852</v>
      </c>
      <c r="C188" s="115" t="s">
        <v>1852</v>
      </c>
      <c r="D188" s="102" t="s">
        <v>2533</v>
      </c>
      <c r="E188" s="99">
        <v>70</v>
      </c>
      <c r="F188" s="99">
        <v>50</v>
      </c>
      <c r="G188" s="99">
        <v>42</v>
      </c>
      <c r="H188" s="99">
        <v>0</v>
      </c>
      <c r="I188" s="99">
        <v>0</v>
      </c>
      <c r="J188" s="99">
        <v>4</v>
      </c>
      <c r="K188" s="99">
        <v>0</v>
      </c>
      <c r="L188" s="99">
        <v>0</v>
      </c>
      <c r="M188" s="99">
        <v>4</v>
      </c>
      <c r="N188" s="99">
        <v>0</v>
      </c>
      <c r="O188" s="99">
        <v>0</v>
      </c>
      <c r="P188" s="99">
        <v>20</v>
      </c>
      <c r="Q188" s="99">
        <v>5</v>
      </c>
      <c r="R188" s="99">
        <v>0</v>
      </c>
      <c r="S188" s="99">
        <v>0</v>
      </c>
      <c r="T188" s="99">
        <v>0</v>
      </c>
      <c r="U188" s="99">
        <v>0</v>
      </c>
      <c r="V188" s="99">
        <v>3</v>
      </c>
      <c r="W188" s="99">
        <v>3</v>
      </c>
      <c r="X188" s="99">
        <v>2</v>
      </c>
      <c r="Y188" s="99">
        <v>0</v>
      </c>
      <c r="Z188" s="99">
        <v>2</v>
      </c>
      <c r="AA188" s="99">
        <v>0</v>
      </c>
      <c r="AB188" s="99">
        <v>0</v>
      </c>
      <c r="AC188" s="99">
        <v>0</v>
      </c>
      <c r="AD188" s="99">
        <v>0</v>
      </c>
      <c r="AE188" s="99">
        <v>0</v>
      </c>
      <c r="AF188" s="99">
        <v>1</v>
      </c>
      <c r="AG188" s="99">
        <v>0</v>
      </c>
      <c r="AH188" s="99">
        <v>0</v>
      </c>
      <c r="AI188" s="99">
        <v>0</v>
      </c>
      <c r="AJ188" s="99">
        <v>0</v>
      </c>
      <c r="AK188" s="99">
        <v>0</v>
      </c>
      <c r="AL188" s="99">
        <v>0</v>
      </c>
      <c r="AM188" s="99">
        <v>0</v>
      </c>
      <c r="AN188" s="99">
        <v>2</v>
      </c>
      <c r="AO188" s="99">
        <v>0</v>
      </c>
      <c r="AP188" s="99">
        <v>0</v>
      </c>
      <c r="AQ188" s="99">
        <v>0</v>
      </c>
      <c r="AR188" s="99">
        <v>0</v>
      </c>
      <c r="AS188" s="99">
        <v>0</v>
      </c>
      <c r="AT188" s="99">
        <v>0</v>
      </c>
      <c r="AU188" s="99">
        <v>0</v>
      </c>
      <c r="AV188" s="99">
        <v>0</v>
      </c>
      <c r="AW188" s="99">
        <v>0</v>
      </c>
      <c r="AX188" s="99">
        <v>0</v>
      </c>
      <c r="AY188" s="99">
        <v>0</v>
      </c>
      <c r="AZ188" s="99">
        <v>0</v>
      </c>
      <c r="BA188" s="99">
        <v>0</v>
      </c>
      <c r="BB188" s="99">
        <v>0</v>
      </c>
      <c r="BC188" s="99">
        <v>0</v>
      </c>
      <c r="BD188" s="99">
        <v>0</v>
      </c>
      <c r="BE188" s="99">
        <v>0</v>
      </c>
      <c r="BF188" s="99">
        <v>0</v>
      </c>
      <c r="BG188" s="99">
        <v>0</v>
      </c>
      <c r="BH188" s="99">
        <v>0</v>
      </c>
      <c r="BI188" s="100" t="s">
        <v>1981</v>
      </c>
      <c r="BJ188" s="100" t="s">
        <v>1981</v>
      </c>
      <c r="BK188" s="100" t="s">
        <v>1981</v>
      </c>
      <c r="BL188" s="100" t="s">
        <v>1981</v>
      </c>
      <c r="BM188" s="100" t="s">
        <v>1981</v>
      </c>
      <c r="BN188" s="100" t="s">
        <v>1981</v>
      </c>
      <c r="BO188" s="100" t="s">
        <v>1981</v>
      </c>
      <c r="BP188" s="100" t="s">
        <v>1981</v>
      </c>
      <c r="BQ188" s="100" t="s">
        <v>1981</v>
      </c>
      <c r="BR188" s="100" t="s">
        <v>1981</v>
      </c>
      <c r="BS188" s="100" t="s">
        <v>1981</v>
      </c>
      <c r="BT188" s="99">
        <v>0</v>
      </c>
      <c r="BU188" s="99">
        <v>0</v>
      </c>
      <c r="BV188" s="99">
        <v>0</v>
      </c>
      <c r="BW188" s="99">
        <v>0</v>
      </c>
      <c r="BX188" s="99">
        <v>0</v>
      </c>
      <c r="BY188" s="99">
        <v>0</v>
      </c>
      <c r="BZ188" s="99">
        <v>0</v>
      </c>
      <c r="CA188" s="99">
        <v>0</v>
      </c>
      <c r="CB188" s="99">
        <v>0</v>
      </c>
      <c r="CC188" s="99">
        <v>0</v>
      </c>
      <c r="CD188" s="99">
        <v>0</v>
      </c>
      <c r="CE188" s="99">
        <v>0</v>
      </c>
      <c r="CF188" s="99">
        <v>0</v>
      </c>
      <c r="CG188" s="99">
        <v>0</v>
      </c>
      <c r="CH188" s="100" t="s">
        <v>1981</v>
      </c>
      <c r="CI188" s="99">
        <v>0</v>
      </c>
      <c r="CJ188" s="99">
        <v>0</v>
      </c>
      <c r="CK188" s="99">
        <v>0</v>
      </c>
      <c r="CL188" s="99">
        <v>0</v>
      </c>
      <c r="CM188" s="99">
        <v>0</v>
      </c>
      <c r="CN188" s="99">
        <v>0</v>
      </c>
      <c r="CO188" s="99">
        <v>0</v>
      </c>
      <c r="CP188" s="99">
        <v>0</v>
      </c>
      <c r="CQ188" s="99">
        <v>0</v>
      </c>
      <c r="CR188" s="99">
        <v>0</v>
      </c>
      <c r="CS188" s="99">
        <v>0</v>
      </c>
      <c r="CT188" s="100" t="s">
        <v>1981</v>
      </c>
      <c r="CU188" s="101" t="s">
        <v>1981</v>
      </c>
    </row>
    <row r="189" spans="1:99" ht="15.4" customHeight="1">
      <c r="A189" s="114" t="s">
        <v>2534</v>
      </c>
      <c r="B189" s="115" t="s">
        <v>1852</v>
      </c>
      <c r="C189" s="115" t="s">
        <v>1852</v>
      </c>
      <c r="D189" s="102" t="s">
        <v>2535</v>
      </c>
      <c r="E189" s="99">
        <v>1563</v>
      </c>
      <c r="F189" s="99">
        <v>0</v>
      </c>
      <c r="G189" s="99">
        <v>0</v>
      </c>
      <c r="H189" s="99">
        <v>0</v>
      </c>
      <c r="I189" s="99">
        <v>0</v>
      </c>
      <c r="J189" s="99">
        <v>0</v>
      </c>
      <c r="K189" s="99">
        <v>0</v>
      </c>
      <c r="L189" s="99">
        <v>0</v>
      </c>
      <c r="M189" s="99">
        <v>0</v>
      </c>
      <c r="N189" s="99">
        <v>0</v>
      </c>
      <c r="O189" s="99">
        <v>0</v>
      </c>
      <c r="P189" s="99">
        <v>1432</v>
      </c>
      <c r="Q189" s="99">
        <v>21</v>
      </c>
      <c r="R189" s="99">
        <v>44</v>
      </c>
      <c r="S189" s="99">
        <v>0</v>
      </c>
      <c r="T189" s="99">
        <v>0</v>
      </c>
      <c r="U189" s="99">
        <v>0</v>
      </c>
      <c r="V189" s="99">
        <v>76</v>
      </c>
      <c r="W189" s="99">
        <v>0</v>
      </c>
      <c r="X189" s="99">
        <v>0</v>
      </c>
      <c r="Y189" s="99">
        <v>0</v>
      </c>
      <c r="Z189" s="99">
        <v>2</v>
      </c>
      <c r="AA189" s="99">
        <v>0</v>
      </c>
      <c r="AB189" s="99">
        <v>1256</v>
      </c>
      <c r="AC189" s="99">
        <v>0</v>
      </c>
      <c r="AD189" s="99">
        <v>0</v>
      </c>
      <c r="AE189" s="99">
        <v>27</v>
      </c>
      <c r="AF189" s="99">
        <v>0</v>
      </c>
      <c r="AG189" s="99">
        <v>0</v>
      </c>
      <c r="AH189" s="99">
        <v>0</v>
      </c>
      <c r="AI189" s="99">
        <v>0</v>
      </c>
      <c r="AJ189" s="99">
        <v>6</v>
      </c>
      <c r="AK189" s="99">
        <v>0</v>
      </c>
      <c r="AL189" s="99">
        <v>0</v>
      </c>
      <c r="AM189" s="99">
        <v>0</v>
      </c>
      <c r="AN189" s="99">
        <v>0</v>
      </c>
      <c r="AO189" s="99">
        <v>0</v>
      </c>
      <c r="AP189" s="99">
        <v>0</v>
      </c>
      <c r="AQ189" s="99">
        <v>1</v>
      </c>
      <c r="AR189" s="99">
        <v>131</v>
      </c>
      <c r="AS189" s="99">
        <v>0</v>
      </c>
      <c r="AT189" s="99">
        <v>0</v>
      </c>
      <c r="AU189" s="99">
        <v>0</v>
      </c>
      <c r="AV189" s="99">
        <v>0</v>
      </c>
      <c r="AW189" s="99">
        <v>131</v>
      </c>
      <c r="AX189" s="99">
        <v>0</v>
      </c>
      <c r="AY189" s="99">
        <v>0</v>
      </c>
      <c r="AZ189" s="99">
        <v>0</v>
      </c>
      <c r="BA189" s="99">
        <v>0</v>
      </c>
      <c r="BB189" s="99">
        <v>0</v>
      </c>
      <c r="BC189" s="99">
        <v>0</v>
      </c>
      <c r="BD189" s="99">
        <v>0</v>
      </c>
      <c r="BE189" s="99">
        <v>0</v>
      </c>
      <c r="BF189" s="99">
        <v>0</v>
      </c>
      <c r="BG189" s="99">
        <v>0</v>
      </c>
      <c r="BH189" s="99">
        <v>0</v>
      </c>
      <c r="BI189" s="100" t="s">
        <v>1981</v>
      </c>
      <c r="BJ189" s="100" t="s">
        <v>1981</v>
      </c>
      <c r="BK189" s="100" t="s">
        <v>1981</v>
      </c>
      <c r="BL189" s="100" t="s">
        <v>1981</v>
      </c>
      <c r="BM189" s="100" t="s">
        <v>1981</v>
      </c>
      <c r="BN189" s="100" t="s">
        <v>1981</v>
      </c>
      <c r="BO189" s="100" t="s">
        <v>1981</v>
      </c>
      <c r="BP189" s="100" t="s">
        <v>1981</v>
      </c>
      <c r="BQ189" s="100" t="s">
        <v>1981</v>
      </c>
      <c r="BR189" s="100" t="s">
        <v>1981</v>
      </c>
      <c r="BS189" s="100" t="s">
        <v>1981</v>
      </c>
      <c r="BT189" s="99">
        <v>0</v>
      </c>
      <c r="BU189" s="99">
        <v>0</v>
      </c>
      <c r="BV189" s="99">
        <v>0</v>
      </c>
      <c r="BW189" s="99">
        <v>0</v>
      </c>
      <c r="BX189" s="99">
        <v>0</v>
      </c>
      <c r="BY189" s="99">
        <v>0</v>
      </c>
      <c r="BZ189" s="99">
        <v>0</v>
      </c>
      <c r="CA189" s="99">
        <v>0</v>
      </c>
      <c r="CB189" s="99">
        <v>0</v>
      </c>
      <c r="CC189" s="99">
        <v>0</v>
      </c>
      <c r="CD189" s="99">
        <v>0</v>
      </c>
      <c r="CE189" s="99">
        <v>0</v>
      </c>
      <c r="CF189" s="99">
        <v>0</v>
      </c>
      <c r="CG189" s="99">
        <v>0</v>
      </c>
      <c r="CH189" s="100" t="s">
        <v>1981</v>
      </c>
      <c r="CI189" s="99">
        <v>0</v>
      </c>
      <c r="CJ189" s="99">
        <v>0</v>
      </c>
      <c r="CK189" s="99">
        <v>0</v>
      </c>
      <c r="CL189" s="99">
        <v>0</v>
      </c>
      <c r="CM189" s="99">
        <v>0</v>
      </c>
      <c r="CN189" s="99">
        <v>0</v>
      </c>
      <c r="CO189" s="99">
        <v>0</v>
      </c>
      <c r="CP189" s="99">
        <v>0</v>
      </c>
      <c r="CQ189" s="99">
        <v>0</v>
      </c>
      <c r="CR189" s="99">
        <v>0</v>
      </c>
      <c r="CS189" s="99">
        <v>0</v>
      </c>
      <c r="CT189" s="100" t="s">
        <v>1981</v>
      </c>
      <c r="CU189" s="101" t="s">
        <v>1981</v>
      </c>
    </row>
    <row r="190" spans="1:99" ht="15.4" customHeight="1">
      <c r="A190" s="114" t="s">
        <v>2536</v>
      </c>
      <c r="B190" s="115" t="s">
        <v>1852</v>
      </c>
      <c r="C190" s="115" t="s">
        <v>1852</v>
      </c>
      <c r="D190" s="102" t="s">
        <v>2537</v>
      </c>
      <c r="E190" s="99">
        <v>1332</v>
      </c>
      <c r="F190" s="99">
        <v>0</v>
      </c>
      <c r="G190" s="99">
        <v>0</v>
      </c>
      <c r="H190" s="99">
        <v>0</v>
      </c>
      <c r="I190" s="99">
        <v>0</v>
      </c>
      <c r="J190" s="99">
        <v>0</v>
      </c>
      <c r="K190" s="99">
        <v>0</v>
      </c>
      <c r="L190" s="99">
        <v>0</v>
      </c>
      <c r="M190" s="99">
        <v>0</v>
      </c>
      <c r="N190" s="99">
        <v>0</v>
      </c>
      <c r="O190" s="99">
        <v>0</v>
      </c>
      <c r="P190" s="99">
        <v>1332</v>
      </c>
      <c r="Q190" s="99">
        <v>0</v>
      </c>
      <c r="R190" s="99">
        <v>0</v>
      </c>
      <c r="S190" s="99">
        <v>0</v>
      </c>
      <c r="T190" s="99">
        <v>0</v>
      </c>
      <c r="U190" s="99">
        <v>0</v>
      </c>
      <c r="V190" s="99">
        <v>76</v>
      </c>
      <c r="W190" s="99">
        <v>0</v>
      </c>
      <c r="X190" s="99">
        <v>0</v>
      </c>
      <c r="Y190" s="99">
        <v>0</v>
      </c>
      <c r="Z190" s="99">
        <v>0</v>
      </c>
      <c r="AA190" s="99">
        <v>0</v>
      </c>
      <c r="AB190" s="99">
        <v>1256</v>
      </c>
      <c r="AC190" s="99">
        <v>0</v>
      </c>
      <c r="AD190" s="99">
        <v>0</v>
      </c>
      <c r="AE190" s="99">
        <v>0</v>
      </c>
      <c r="AF190" s="99">
        <v>0</v>
      </c>
      <c r="AG190" s="99">
        <v>0</v>
      </c>
      <c r="AH190" s="99">
        <v>0</v>
      </c>
      <c r="AI190" s="99">
        <v>0</v>
      </c>
      <c r="AJ190" s="99">
        <v>0</v>
      </c>
      <c r="AK190" s="99">
        <v>0</v>
      </c>
      <c r="AL190" s="99">
        <v>0</v>
      </c>
      <c r="AM190" s="99">
        <v>0</v>
      </c>
      <c r="AN190" s="99">
        <v>0</v>
      </c>
      <c r="AO190" s="99">
        <v>0</v>
      </c>
      <c r="AP190" s="99">
        <v>0</v>
      </c>
      <c r="AQ190" s="99">
        <v>0</v>
      </c>
      <c r="AR190" s="99">
        <v>0</v>
      </c>
      <c r="AS190" s="99">
        <v>0</v>
      </c>
      <c r="AT190" s="99">
        <v>0</v>
      </c>
      <c r="AU190" s="99">
        <v>0</v>
      </c>
      <c r="AV190" s="99">
        <v>0</v>
      </c>
      <c r="AW190" s="99">
        <v>0</v>
      </c>
      <c r="AX190" s="99">
        <v>0</v>
      </c>
      <c r="AY190" s="99">
        <v>0</v>
      </c>
      <c r="AZ190" s="99">
        <v>0</v>
      </c>
      <c r="BA190" s="99">
        <v>0</v>
      </c>
      <c r="BB190" s="99">
        <v>0</v>
      </c>
      <c r="BC190" s="99">
        <v>0</v>
      </c>
      <c r="BD190" s="99">
        <v>0</v>
      </c>
      <c r="BE190" s="99">
        <v>0</v>
      </c>
      <c r="BF190" s="99">
        <v>0</v>
      </c>
      <c r="BG190" s="99">
        <v>0</v>
      </c>
      <c r="BH190" s="99">
        <v>0</v>
      </c>
      <c r="BI190" s="100" t="s">
        <v>1981</v>
      </c>
      <c r="BJ190" s="100" t="s">
        <v>1981</v>
      </c>
      <c r="BK190" s="100" t="s">
        <v>1981</v>
      </c>
      <c r="BL190" s="100" t="s">
        <v>1981</v>
      </c>
      <c r="BM190" s="100" t="s">
        <v>1981</v>
      </c>
      <c r="BN190" s="100" t="s">
        <v>1981</v>
      </c>
      <c r="BO190" s="100" t="s">
        <v>1981</v>
      </c>
      <c r="BP190" s="100" t="s">
        <v>1981</v>
      </c>
      <c r="BQ190" s="100" t="s">
        <v>1981</v>
      </c>
      <c r="BR190" s="100" t="s">
        <v>1981</v>
      </c>
      <c r="BS190" s="100" t="s">
        <v>1981</v>
      </c>
      <c r="BT190" s="99">
        <v>0</v>
      </c>
      <c r="BU190" s="99">
        <v>0</v>
      </c>
      <c r="BV190" s="99">
        <v>0</v>
      </c>
      <c r="BW190" s="99">
        <v>0</v>
      </c>
      <c r="BX190" s="99">
        <v>0</v>
      </c>
      <c r="BY190" s="99">
        <v>0</v>
      </c>
      <c r="BZ190" s="99">
        <v>0</v>
      </c>
      <c r="CA190" s="99">
        <v>0</v>
      </c>
      <c r="CB190" s="99">
        <v>0</v>
      </c>
      <c r="CC190" s="99">
        <v>0</v>
      </c>
      <c r="CD190" s="99">
        <v>0</v>
      </c>
      <c r="CE190" s="99">
        <v>0</v>
      </c>
      <c r="CF190" s="99">
        <v>0</v>
      </c>
      <c r="CG190" s="99">
        <v>0</v>
      </c>
      <c r="CH190" s="100" t="s">
        <v>1981</v>
      </c>
      <c r="CI190" s="99">
        <v>0</v>
      </c>
      <c r="CJ190" s="99">
        <v>0</v>
      </c>
      <c r="CK190" s="99">
        <v>0</v>
      </c>
      <c r="CL190" s="99">
        <v>0</v>
      </c>
      <c r="CM190" s="99">
        <v>0</v>
      </c>
      <c r="CN190" s="99">
        <v>0</v>
      </c>
      <c r="CO190" s="99">
        <v>0</v>
      </c>
      <c r="CP190" s="99">
        <v>0</v>
      </c>
      <c r="CQ190" s="99">
        <v>0</v>
      </c>
      <c r="CR190" s="99">
        <v>0</v>
      </c>
      <c r="CS190" s="99">
        <v>0</v>
      </c>
      <c r="CT190" s="100" t="s">
        <v>1981</v>
      </c>
      <c r="CU190" s="101" t="s">
        <v>1981</v>
      </c>
    </row>
    <row r="191" spans="1:99" ht="15.4" customHeight="1">
      <c r="A191" s="114" t="s">
        <v>2538</v>
      </c>
      <c r="B191" s="115" t="s">
        <v>1852</v>
      </c>
      <c r="C191" s="115" t="s">
        <v>1852</v>
      </c>
      <c r="D191" s="102" t="s">
        <v>2539</v>
      </c>
      <c r="E191" s="99">
        <v>232</v>
      </c>
      <c r="F191" s="99">
        <v>0</v>
      </c>
      <c r="G191" s="99">
        <v>0</v>
      </c>
      <c r="H191" s="99">
        <v>0</v>
      </c>
      <c r="I191" s="99">
        <v>0</v>
      </c>
      <c r="J191" s="99">
        <v>0</v>
      </c>
      <c r="K191" s="99">
        <v>0</v>
      </c>
      <c r="L191" s="99">
        <v>0</v>
      </c>
      <c r="M191" s="99">
        <v>0</v>
      </c>
      <c r="N191" s="99">
        <v>0</v>
      </c>
      <c r="O191" s="99">
        <v>0</v>
      </c>
      <c r="P191" s="99">
        <v>101</v>
      </c>
      <c r="Q191" s="99">
        <v>21</v>
      </c>
      <c r="R191" s="99">
        <v>44</v>
      </c>
      <c r="S191" s="99">
        <v>0</v>
      </c>
      <c r="T191" s="99">
        <v>0</v>
      </c>
      <c r="U191" s="99">
        <v>0</v>
      </c>
      <c r="V191" s="99">
        <v>0</v>
      </c>
      <c r="W191" s="99">
        <v>0</v>
      </c>
      <c r="X191" s="99">
        <v>0</v>
      </c>
      <c r="Y191" s="99">
        <v>0</v>
      </c>
      <c r="Z191" s="99">
        <v>2</v>
      </c>
      <c r="AA191" s="99">
        <v>0</v>
      </c>
      <c r="AB191" s="99">
        <v>0</v>
      </c>
      <c r="AC191" s="99">
        <v>0</v>
      </c>
      <c r="AD191" s="99">
        <v>0</v>
      </c>
      <c r="AE191" s="99">
        <v>27</v>
      </c>
      <c r="AF191" s="99">
        <v>0</v>
      </c>
      <c r="AG191" s="99">
        <v>0</v>
      </c>
      <c r="AH191" s="99">
        <v>0</v>
      </c>
      <c r="AI191" s="99">
        <v>0</v>
      </c>
      <c r="AJ191" s="99">
        <v>6</v>
      </c>
      <c r="AK191" s="99">
        <v>0</v>
      </c>
      <c r="AL191" s="99">
        <v>0</v>
      </c>
      <c r="AM191" s="99">
        <v>0</v>
      </c>
      <c r="AN191" s="99">
        <v>0</v>
      </c>
      <c r="AO191" s="99">
        <v>0</v>
      </c>
      <c r="AP191" s="99">
        <v>0</v>
      </c>
      <c r="AQ191" s="99">
        <v>1</v>
      </c>
      <c r="AR191" s="99">
        <v>131</v>
      </c>
      <c r="AS191" s="99">
        <v>0</v>
      </c>
      <c r="AT191" s="99">
        <v>0</v>
      </c>
      <c r="AU191" s="99">
        <v>0</v>
      </c>
      <c r="AV191" s="99">
        <v>0</v>
      </c>
      <c r="AW191" s="99">
        <v>131</v>
      </c>
      <c r="AX191" s="99">
        <v>0</v>
      </c>
      <c r="AY191" s="99">
        <v>0</v>
      </c>
      <c r="AZ191" s="99">
        <v>0</v>
      </c>
      <c r="BA191" s="99">
        <v>0</v>
      </c>
      <c r="BB191" s="99">
        <v>0</v>
      </c>
      <c r="BC191" s="99">
        <v>0</v>
      </c>
      <c r="BD191" s="99">
        <v>0</v>
      </c>
      <c r="BE191" s="99">
        <v>0</v>
      </c>
      <c r="BF191" s="99">
        <v>0</v>
      </c>
      <c r="BG191" s="99">
        <v>0</v>
      </c>
      <c r="BH191" s="99">
        <v>0</v>
      </c>
      <c r="BI191" s="100" t="s">
        <v>1981</v>
      </c>
      <c r="BJ191" s="100" t="s">
        <v>1981</v>
      </c>
      <c r="BK191" s="100" t="s">
        <v>1981</v>
      </c>
      <c r="BL191" s="100" t="s">
        <v>1981</v>
      </c>
      <c r="BM191" s="100" t="s">
        <v>1981</v>
      </c>
      <c r="BN191" s="100" t="s">
        <v>1981</v>
      </c>
      <c r="BO191" s="100" t="s">
        <v>1981</v>
      </c>
      <c r="BP191" s="100" t="s">
        <v>1981</v>
      </c>
      <c r="BQ191" s="100" t="s">
        <v>1981</v>
      </c>
      <c r="BR191" s="100" t="s">
        <v>1981</v>
      </c>
      <c r="BS191" s="100" t="s">
        <v>1981</v>
      </c>
      <c r="BT191" s="99">
        <v>0</v>
      </c>
      <c r="BU191" s="99">
        <v>0</v>
      </c>
      <c r="BV191" s="99">
        <v>0</v>
      </c>
      <c r="BW191" s="99">
        <v>0</v>
      </c>
      <c r="BX191" s="99">
        <v>0</v>
      </c>
      <c r="BY191" s="99">
        <v>0</v>
      </c>
      <c r="BZ191" s="99">
        <v>0</v>
      </c>
      <c r="CA191" s="99">
        <v>0</v>
      </c>
      <c r="CB191" s="99">
        <v>0</v>
      </c>
      <c r="CC191" s="99">
        <v>0</v>
      </c>
      <c r="CD191" s="99">
        <v>0</v>
      </c>
      <c r="CE191" s="99">
        <v>0</v>
      </c>
      <c r="CF191" s="99">
        <v>0</v>
      </c>
      <c r="CG191" s="99">
        <v>0</v>
      </c>
      <c r="CH191" s="100" t="s">
        <v>1981</v>
      </c>
      <c r="CI191" s="99">
        <v>0</v>
      </c>
      <c r="CJ191" s="99">
        <v>0</v>
      </c>
      <c r="CK191" s="99">
        <v>0</v>
      </c>
      <c r="CL191" s="99">
        <v>0</v>
      </c>
      <c r="CM191" s="99">
        <v>0</v>
      </c>
      <c r="CN191" s="99">
        <v>0</v>
      </c>
      <c r="CO191" s="99">
        <v>0</v>
      </c>
      <c r="CP191" s="99">
        <v>0</v>
      </c>
      <c r="CQ191" s="99">
        <v>0</v>
      </c>
      <c r="CR191" s="99">
        <v>0</v>
      </c>
      <c r="CS191" s="99">
        <v>0</v>
      </c>
      <c r="CT191" s="100" t="s">
        <v>1981</v>
      </c>
      <c r="CU191" s="101" t="s">
        <v>1981</v>
      </c>
    </row>
    <row r="192" spans="1:99" ht="15.4" customHeight="1">
      <c r="A192" s="114" t="s">
        <v>2540</v>
      </c>
      <c r="B192" s="115" t="s">
        <v>1852</v>
      </c>
      <c r="C192" s="115" t="s">
        <v>1852</v>
      </c>
      <c r="D192" s="102" t="s">
        <v>2541</v>
      </c>
      <c r="E192" s="99">
        <v>258</v>
      </c>
      <c r="F192" s="99">
        <v>0</v>
      </c>
      <c r="G192" s="99">
        <v>0</v>
      </c>
      <c r="H192" s="99">
        <v>0</v>
      </c>
      <c r="I192" s="99">
        <v>0</v>
      </c>
      <c r="J192" s="99">
        <v>0</v>
      </c>
      <c r="K192" s="99">
        <v>0</v>
      </c>
      <c r="L192" s="99">
        <v>0</v>
      </c>
      <c r="M192" s="99">
        <v>0</v>
      </c>
      <c r="N192" s="99">
        <v>0</v>
      </c>
      <c r="O192" s="99">
        <v>0</v>
      </c>
      <c r="P192" s="99">
        <v>258</v>
      </c>
      <c r="Q192" s="99">
        <v>0</v>
      </c>
      <c r="R192" s="99">
        <v>0</v>
      </c>
      <c r="S192" s="99">
        <v>0</v>
      </c>
      <c r="T192" s="99">
        <v>0</v>
      </c>
      <c r="U192" s="99">
        <v>0</v>
      </c>
      <c r="V192" s="99">
        <v>0</v>
      </c>
      <c r="W192" s="99">
        <v>0</v>
      </c>
      <c r="X192" s="99">
        <v>0</v>
      </c>
      <c r="Y192" s="99">
        <v>0</v>
      </c>
      <c r="Z192" s="99">
        <v>0</v>
      </c>
      <c r="AA192" s="99">
        <v>0</v>
      </c>
      <c r="AB192" s="99">
        <v>0</v>
      </c>
      <c r="AC192" s="99">
        <v>0</v>
      </c>
      <c r="AD192" s="99">
        <v>0</v>
      </c>
      <c r="AE192" s="99">
        <v>0</v>
      </c>
      <c r="AF192" s="99">
        <v>0</v>
      </c>
      <c r="AG192" s="99">
        <v>258</v>
      </c>
      <c r="AH192" s="99">
        <v>0</v>
      </c>
      <c r="AI192" s="99">
        <v>0</v>
      </c>
      <c r="AJ192" s="99">
        <v>0</v>
      </c>
      <c r="AK192" s="99">
        <v>0</v>
      </c>
      <c r="AL192" s="99">
        <v>0</v>
      </c>
      <c r="AM192" s="99">
        <v>0</v>
      </c>
      <c r="AN192" s="99">
        <v>0</v>
      </c>
      <c r="AO192" s="99">
        <v>0</v>
      </c>
      <c r="AP192" s="99">
        <v>0</v>
      </c>
      <c r="AQ192" s="99">
        <v>0</v>
      </c>
      <c r="AR192" s="99">
        <v>0</v>
      </c>
      <c r="AS192" s="99">
        <v>0</v>
      </c>
      <c r="AT192" s="99">
        <v>0</v>
      </c>
      <c r="AU192" s="99">
        <v>0</v>
      </c>
      <c r="AV192" s="99">
        <v>0</v>
      </c>
      <c r="AW192" s="99">
        <v>0</v>
      </c>
      <c r="AX192" s="99">
        <v>0</v>
      </c>
      <c r="AY192" s="99">
        <v>0</v>
      </c>
      <c r="AZ192" s="99">
        <v>0</v>
      </c>
      <c r="BA192" s="99">
        <v>0</v>
      </c>
      <c r="BB192" s="99">
        <v>0</v>
      </c>
      <c r="BC192" s="99">
        <v>0</v>
      </c>
      <c r="BD192" s="99">
        <v>0</v>
      </c>
      <c r="BE192" s="99">
        <v>0</v>
      </c>
      <c r="BF192" s="99">
        <v>0</v>
      </c>
      <c r="BG192" s="99">
        <v>0</v>
      </c>
      <c r="BH192" s="99">
        <v>0</v>
      </c>
      <c r="BI192" s="100" t="s">
        <v>1981</v>
      </c>
      <c r="BJ192" s="100" t="s">
        <v>1981</v>
      </c>
      <c r="BK192" s="100" t="s">
        <v>1981</v>
      </c>
      <c r="BL192" s="100" t="s">
        <v>1981</v>
      </c>
      <c r="BM192" s="100" t="s">
        <v>1981</v>
      </c>
      <c r="BN192" s="100" t="s">
        <v>1981</v>
      </c>
      <c r="BO192" s="100" t="s">
        <v>1981</v>
      </c>
      <c r="BP192" s="100" t="s">
        <v>1981</v>
      </c>
      <c r="BQ192" s="100" t="s">
        <v>1981</v>
      </c>
      <c r="BR192" s="100" t="s">
        <v>1981</v>
      </c>
      <c r="BS192" s="100" t="s">
        <v>1981</v>
      </c>
      <c r="BT192" s="99">
        <v>0</v>
      </c>
      <c r="BU192" s="99">
        <v>0</v>
      </c>
      <c r="BV192" s="99">
        <v>0</v>
      </c>
      <c r="BW192" s="99">
        <v>0</v>
      </c>
      <c r="BX192" s="99">
        <v>0</v>
      </c>
      <c r="BY192" s="99">
        <v>0</v>
      </c>
      <c r="BZ192" s="99">
        <v>0</v>
      </c>
      <c r="CA192" s="99">
        <v>0</v>
      </c>
      <c r="CB192" s="99">
        <v>0</v>
      </c>
      <c r="CC192" s="99">
        <v>0</v>
      </c>
      <c r="CD192" s="99">
        <v>0</v>
      </c>
      <c r="CE192" s="99">
        <v>0</v>
      </c>
      <c r="CF192" s="99">
        <v>0</v>
      </c>
      <c r="CG192" s="99">
        <v>0</v>
      </c>
      <c r="CH192" s="100" t="s">
        <v>1981</v>
      </c>
      <c r="CI192" s="99">
        <v>0</v>
      </c>
      <c r="CJ192" s="99">
        <v>0</v>
      </c>
      <c r="CK192" s="99">
        <v>0</v>
      </c>
      <c r="CL192" s="99">
        <v>0</v>
      </c>
      <c r="CM192" s="99">
        <v>0</v>
      </c>
      <c r="CN192" s="99">
        <v>0</v>
      </c>
      <c r="CO192" s="99">
        <v>0</v>
      </c>
      <c r="CP192" s="99">
        <v>0</v>
      </c>
      <c r="CQ192" s="99">
        <v>0</v>
      </c>
      <c r="CR192" s="99">
        <v>0</v>
      </c>
      <c r="CS192" s="99">
        <v>0</v>
      </c>
      <c r="CT192" s="100" t="s">
        <v>1981</v>
      </c>
      <c r="CU192" s="101" t="s">
        <v>1981</v>
      </c>
    </row>
    <row r="193" spans="1:99" ht="15.4" customHeight="1">
      <c r="A193" s="114" t="s">
        <v>2542</v>
      </c>
      <c r="B193" s="115" t="s">
        <v>1852</v>
      </c>
      <c r="C193" s="115" t="s">
        <v>1852</v>
      </c>
      <c r="D193" s="102" t="s">
        <v>2543</v>
      </c>
      <c r="E193" s="99">
        <v>258</v>
      </c>
      <c r="F193" s="99">
        <v>0</v>
      </c>
      <c r="G193" s="99">
        <v>0</v>
      </c>
      <c r="H193" s="99">
        <v>0</v>
      </c>
      <c r="I193" s="99">
        <v>0</v>
      </c>
      <c r="J193" s="99">
        <v>0</v>
      </c>
      <c r="K193" s="99">
        <v>0</v>
      </c>
      <c r="L193" s="99">
        <v>0</v>
      </c>
      <c r="M193" s="99">
        <v>0</v>
      </c>
      <c r="N193" s="99">
        <v>0</v>
      </c>
      <c r="O193" s="99">
        <v>0</v>
      </c>
      <c r="P193" s="99">
        <v>258</v>
      </c>
      <c r="Q193" s="99">
        <v>0</v>
      </c>
      <c r="R193" s="99">
        <v>0</v>
      </c>
      <c r="S193" s="99">
        <v>0</v>
      </c>
      <c r="T193" s="99">
        <v>0</v>
      </c>
      <c r="U193" s="99">
        <v>0</v>
      </c>
      <c r="V193" s="99">
        <v>0</v>
      </c>
      <c r="W193" s="99">
        <v>0</v>
      </c>
      <c r="X193" s="99">
        <v>0</v>
      </c>
      <c r="Y193" s="99">
        <v>0</v>
      </c>
      <c r="Z193" s="99">
        <v>0</v>
      </c>
      <c r="AA193" s="99">
        <v>0</v>
      </c>
      <c r="AB193" s="99">
        <v>0</v>
      </c>
      <c r="AC193" s="99">
        <v>0</v>
      </c>
      <c r="AD193" s="99">
        <v>0</v>
      </c>
      <c r="AE193" s="99">
        <v>0</v>
      </c>
      <c r="AF193" s="99">
        <v>0</v>
      </c>
      <c r="AG193" s="99">
        <v>258</v>
      </c>
      <c r="AH193" s="99">
        <v>0</v>
      </c>
      <c r="AI193" s="99">
        <v>0</v>
      </c>
      <c r="AJ193" s="99">
        <v>0</v>
      </c>
      <c r="AK193" s="99">
        <v>0</v>
      </c>
      <c r="AL193" s="99">
        <v>0</v>
      </c>
      <c r="AM193" s="99">
        <v>0</v>
      </c>
      <c r="AN193" s="99">
        <v>0</v>
      </c>
      <c r="AO193" s="99">
        <v>0</v>
      </c>
      <c r="AP193" s="99">
        <v>0</v>
      </c>
      <c r="AQ193" s="99">
        <v>0</v>
      </c>
      <c r="AR193" s="99">
        <v>0</v>
      </c>
      <c r="AS193" s="99">
        <v>0</v>
      </c>
      <c r="AT193" s="99">
        <v>0</v>
      </c>
      <c r="AU193" s="99">
        <v>0</v>
      </c>
      <c r="AV193" s="99">
        <v>0</v>
      </c>
      <c r="AW193" s="99">
        <v>0</v>
      </c>
      <c r="AX193" s="99">
        <v>0</v>
      </c>
      <c r="AY193" s="99">
        <v>0</v>
      </c>
      <c r="AZ193" s="99">
        <v>0</v>
      </c>
      <c r="BA193" s="99">
        <v>0</v>
      </c>
      <c r="BB193" s="99">
        <v>0</v>
      </c>
      <c r="BC193" s="99">
        <v>0</v>
      </c>
      <c r="BD193" s="99">
        <v>0</v>
      </c>
      <c r="BE193" s="99">
        <v>0</v>
      </c>
      <c r="BF193" s="99">
        <v>0</v>
      </c>
      <c r="BG193" s="99">
        <v>0</v>
      </c>
      <c r="BH193" s="99">
        <v>0</v>
      </c>
      <c r="BI193" s="100" t="s">
        <v>1981</v>
      </c>
      <c r="BJ193" s="100" t="s">
        <v>1981</v>
      </c>
      <c r="BK193" s="100" t="s">
        <v>1981</v>
      </c>
      <c r="BL193" s="100" t="s">
        <v>1981</v>
      </c>
      <c r="BM193" s="100" t="s">
        <v>1981</v>
      </c>
      <c r="BN193" s="100" t="s">
        <v>1981</v>
      </c>
      <c r="BO193" s="100" t="s">
        <v>1981</v>
      </c>
      <c r="BP193" s="100" t="s">
        <v>1981</v>
      </c>
      <c r="BQ193" s="100" t="s">
        <v>1981</v>
      </c>
      <c r="BR193" s="100" t="s">
        <v>1981</v>
      </c>
      <c r="BS193" s="100" t="s">
        <v>1981</v>
      </c>
      <c r="BT193" s="99">
        <v>0</v>
      </c>
      <c r="BU193" s="99">
        <v>0</v>
      </c>
      <c r="BV193" s="99">
        <v>0</v>
      </c>
      <c r="BW193" s="99">
        <v>0</v>
      </c>
      <c r="BX193" s="99">
        <v>0</v>
      </c>
      <c r="BY193" s="99">
        <v>0</v>
      </c>
      <c r="BZ193" s="99">
        <v>0</v>
      </c>
      <c r="CA193" s="99">
        <v>0</v>
      </c>
      <c r="CB193" s="99">
        <v>0</v>
      </c>
      <c r="CC193" s="99">
        <v>0</v>
      </c>
      <c r="CD193" s="99">
        <v>0</v>
      </c>
      <c r="CE193" s="99">
        <v>0</v>
      </c>
      <c r="CF193" s="99">
        <v>0</v>
      </c>
      <c r="CG193" s="99">
        <v>0</v>
      </c>
      <c r="CH193" s="100" t="s">
        <v>1981</v>
      </c>
      <c r="CI193" s="99">
        <v>0</v>
      </c>
      <c r="CJ193" s="99">
        <v>0</v>
      </c>
      <c r="CK193" s="99">
        <v>0</v>
      </c>
      <c r="CL193" s="99">
        <v>0</v>
      </c>
      <c r="CM193" s="99">
        <v>0</v>
      </c>
      <c r="CN193" s="99">
        <v>0</v>
      </c>
      <c r="CO193" s="99">
        <v>0</v>
      </c>
      <c r="CP193" s="99">
        <v>0</v>
      </c>
      <c r="CQ193" s="99">
        <v>0</v>
      </c>
      <c r="CR193" s="99">
        <v>0</v>
      </c>
      <c r="CS193" s="99">
        <v>0</v>
      </c>
      <c r="CT193" s="100" t="s">
        <v>1981</v>
      </c>
      <c r="CU193" s="101" t="s">
        <v>1981</v>
      </c>
    </row>
    <row r="194" spans="1:99" ht="15.4" customHeight="1">
      <c r="A194" s="114" t="s">
        <v>2544</v>
      </c>
      <c r="B194" s="115" t="s">
        <v>1852</v>
      </c>
      <c r="C194" s="115" t="s">
        <v>1852</v>
      </c>
      <c r="D194" s="102" t="s">
        <v>1297</v>
      </c>
      <c r="E194" s="99">
        <v>8161</v>
      </c>
      <c r="F194" s="99">
        <v>5323</v>
      </c>
      <c r="G194" s="99">
        <v>2393</v>
      </c>
      <c r="H194" s="99">
        <v>898</v>
      </c>
      <c r="I194" s="99">
        <v>465</v>
      </c>
      <c r="J194" s="99">
        <v>224</v>
      </c>
      <c r="K194" s="99">
        <v>0</v>
      </c>
      <c r="L194" s="99">
        <v>682</v>
      </c>
      <c r="M194" s="99">
        <v>618</v>
      </c>
      <c r="N194" s="99">
        <v>1</v>
      </c>
      <c r="O194" s="99">
        <v>41</v>
      </c>
      <c r="P194" s="99">
        <v>1674</v>
      </c>
      <c r="Q194" s="99">
        <v>301</v>
      </c>
      <c r="R194" s="99">
        <v>23</v>
      </c>
      <c r="S194" s="99">
        <v>1</v>
      </c>
      <c r="T194" s="99">
        <v>0</v>
      </c>
      <c r="U194" s="99">
        <v>6</v>
      </c>
      <c r="V194" s="99">
        <v>46</v>
      </c>
      <c r="W194" s="99">
        <v>50</v>
      </c>
      <c r="X194" s="99">
        <v>154</v>
      </c>
      <c r="Y194" s="99">
        <v>1</v>
      </c>
      <c r="Z194" s="99">
        <v>158</v>
      </c>
      <c r="AA194" s="99">
        <v>0</v>
      </c>
      <c r="AB194" s="99">
        <v>40</v>
      </c>
      <c r="AC194" s="99">
        <v>60</v>
      </c>
      <c r="AD194" s="99">
        <v>0</v>
      </c>
      <c r="AE194" s="99">
        <v>16</v>
      </c>
      <c r="AF194" s="99">
        <v>41</v>
      </c>
      <c r="AG194" s="99">
        <v>460</v>
      </c>
      <c r="AH194" s="99">
        <v>0</v>
      </c>
      <c r="AI194" s="99">
        <v>0</v>
      </c>
      <c r="AJ194" s="99">
        <v>16</v>
      </c>
      <c r="AK194" s="99">
        <v>0</v>
      </c>
      <c r="AL194" s="99">
        <v>38</v>
      </c>
      <c r="AM194" s="99">
        <v>61</v>
      </c>
      <c r="AN194" s="99">
        <v>158</v>
      </c>
      <c r="AO194" s="99">
        <v>1</v>
      </c>
      <c r="AP194" s="99">
        <v>0</v>
      </c>
      <c r="AQ194" s="99">
        <v>42</v>
      </c>
      <c r="AR194" s="99">
        <v>1020</v>
      </c>
      <c r="AS194" s="99">
        <v>21</v>
      </c>
      <c r="AT194" s="99">
        <v>498</v>
      </c>
      <c r="AU194" s="99">
        <v>0</v>
      </c>
      <c r="AV194" s="99">
        <v>19</v>
      </c>
      <c r="AW194" s="99">
        <v>183</v>
      </c>
      <c r="AX194" s="99">
        <v>0</v>
      </c>
      <c r="AY194" s="99">
        <v>0</v>
      </c>
      <c r="AZ194" s="99">
        <v>0</v>
      </c>
      <c r="BA194" s="99">
        <v>232</v>
      </c>
      <c r="BB194" s="99">
        <v>0</v>
      </c>
      <c r="BC194" s="99">
        <v>32</v>
      </c>
      <c r="BD194" s="99">
        <v>0</v>
      </c>
      <c r="BE194" s="99">
        <v>0</v>
      </c>
      <c r="BF194" s="99">
        <v>0</v>
      </c>
      <c r="BG194" s="99">
        <v>0</v>
      </c>
      <c r="BH194" s="99">
        <v>35</v>
      </c>
      <c r="BI194" s="100" t="s">
        <v>1981</v>
      </c>
      <c r="BJ194" s="100" t="s">
        <v>1981</v>
      </c>
      <c r="BK194" s="100" t="s">
        <v>1981</v>
      </c>
      <c r="BL194" s="100" t="s">
        <v>1981</v>
      </c>
      <c r="BM194" s="100" t="s">
        <v>1981</v>
      </c>
      <c r="BN194" s="100" t="s">
        <v>1981</v>
      </c>
      <c r="BO194" s="100" t="s">
        <v>1981</v>
      </c>
      <c r="BP194" s="100" t="s">
        <v>1981</v>
      </c>
      <c r="BQ194" s="100" t="s">
        <v>1981</v>
      </c>
      <c r="BR194" s="100" t="s">
        <v>1981</v>
      </c>
      <c r="BS194" s="100" t="s">
        <v>1981</v>
      </c>
      <c r="BT194" s="99">
        <v>144</v>
      </c>
      <c r="BU194" s="99">
        <v>0</v>
      </c>
      <c r="BV194" s="99">
        <v>72</v>
      </c>
      <c r="BW194" s="99">
        <v>72</v>
      </c>
      <c r="BX194" s="99">
        <v>0</v>
      </c>
      <c r="BY194" s="99">
        <v>0</v>
      </c>
      <c r="BZ194" s="99">
        <v>0</v>
      </c>
      <c r="CA194" s="99">
        <v>0</v>
      </c>
      <c r="CB194" s="99">
        <v>0</v>
      </c>
      <c r="CC194" s="99">
        <v>0</v>
      </c>
      <c r="CD194" s="99">
        <v>0</v>
      </c>
      <c r="CE194" s="99">
        <v>0</v>
      </c>
      <c r="CF194" s="99">
        <v>0</v>
      </c>
      <c r="CG194" s="99">
        <v>0</v>
      </c>
      <c r="CH194" s="100" t="s">
        <v>1981</v>
      </c>
      <c r="CI194" s="99">
        <v>0</v>
      </c>
      <c r="CJ194" s="99">
        <v>0</v>
      </c>
      <c r="CK194" s="99">
        <v>0</v>
      </c>
      <c r="CL194" s="99">
        <v>0</v>
      </c>
      <c r="CM194" s="99">
        <v>0</v>
      </c>
      <c r="CN194" s="99">
        <v>0</v>
      </c>
      <c r="CO194" s="99">
        <v>0</v>
      </c>
      <c r="CP194" s="99">
        <v>0</v>
      </c>
      <c r="CQ194" s="99">
        <v>0</v>
      </c>
      <c r="CR194" s="99">
        <v>0</v>
      </c>
      <c r="CS194" s="99">
        <v>0</v>
      </c>
      <c r="CT194" s="100" t="s">
        <v>1981</v>
      </c>
      <c r="CU194" s="101" t="s">
        <v>1981</v>
      </c>
    </row>
    <row r="195" spans="1:99" ht="15.4" customHeight="1">
      <c r="A195" s="114" t="s">
        <v>2545</v>
      </c>
      <c r="B195" s="115" t="s">
        <v>1852</v>
      </c>
      <c r="C195" s="115" t="s">
        <v>1852</v>
      </c>
      <c r="D195" s="102" t="s">
        <v>2546</v>
      </c>
      <c r="E195" s="99">
        <v>2534</v>
      </c>
      <c r="F195" s="99">
        <v>1679</v>
      </c>
      <c r="G195" s="99">
        <v>740</v>
      </c>
      <c r="H195" s="99">
        <v>264</v>
      </c>
      <c r="I195" s="99">
        <v>11</v>
      </c>
      <c r="J195" s="99">
        <v>59</v>
      </c>
      <c r="K195" s="99">
        <v>0</v>
      </c>
      <c r="L195" s="99">
        <v>381</v>
      </c>
      <c r="M195" s="99">
        <v>215</v>
      </c>
      <c r="N195" s="99">
        <v>1</v>
      </c>
      <c r="O195" s="99">
        <v>7</v>
      </c>
      <c r="P195" s="99">
        <v>197</v>
      </c>
      <c r="Q195" s="99">
        <v>10</v>
      </c>
      <c r="R195" s="99">
        <v>1</v>
      </c>
      <c r="S195" s="99">
        <v>0</v>
      </c>
      <c r="T195" s="99">
        <v>0</v>
      </c>
      <c r="U195" s="99">
        <v>3</v>
      </c>
      <c r="V195" s="99">
        <v>15</v>
      </c>
      <c r="W195" s="99">
        <v>4</v>
      </c>
      <c r="X195" s="99">
        <v>30</v>
      </c>
      <c r="Y195" s="99">
        <v>1</v>
      </c>
      <c r="Z195" s="99">
        <v>31</v>
      </c>
      <c r="AA195" s="99">
        <v>0</v>
      </c>
      <c r="AB195" s="99">
        <v>36</v>
      </c>
      <c r="AC195" s="99">
        <v>3</v>
      </c>
      <c r="AD195" s="99">
        <v>0</v>
      </c>
      <c r="AE195" s="99">
        <v>1</v>
      </c>
      <c r="AF195" s="99">
        <v>15</v>
      </c>
      <c r="AG195" s="99">
        <v>0</v>
      </c>
      <c r="AH195" s="99">
        <v>0</v>
      </c>
      <c r="AI195" s="99">
        <v>0</v>
      </c>
      <c r="AJ195" s="99">
        <v>0</v>
      </c>
      <c r="AK195" s="99">
        <v>0</v>
      </c>
      <c r="AL195" s="99">
        <v>0</v>
      </c>
      <c r="AM195" s="99">
        <v>1</v>
      </c>
      <c r="AN195" s="99">
        <v>30</v>
      </c>
      <c r="AO195" s="99">
        <v>1</v>
      </c>
      <c r="AP195" s="99">
        <v>0</v>
      </c>
      <c r="AQ195" s="99">
        <v>17</v>
      </c>
      <c r="AR195" s="99">
        <v>531</v>
      </c>
      <c r="AS195" s="99">
        <v>0</v>
      </c>
      <c r="AT195" s="99">
        <v>173</v>
      </c>
      <c r="AU195" s="99">
        <v>0</v>
      </c>
      <c r="AV195" s="99">
        <v>18</v>
      </c>
      <c r="AW195" s="99">
        <v>74</v>
      </c>
      <c r="AX195" s="99">
        <v>0</v>
      </c>
      <c r="AY195" s="99">
        <v>0</v>
      </c>
      <c r="AZ195" s="99">
        <v>0</v>
      </c>
      <c r="BA195" s="99">
        <v>232</v>
      </c>
      <c r="BB195" s="99">
        <v>0</v>
      </c>
      <c r="BC195" s="99">
        <v>0</v>
      </c>
      <c r="BD195" s="99">
        <v>0</v>
      </c>
      <c r="BE195" s="99">
        <v>0</v>
      </c>
      <c r="BF195" s="99">
        <v>0</v>
      </c>
      <c r="BG195" s="99">
        <v>0</v>
      </c>
      <c r="BH195" s="99">
        <v>34</v>
      </c>
      <c r="BI195" s="100" t="s">
        <v>1981</v>
      </c>
      <c r="BJ195" s="100" t="s">
        <v>1981</v>
      </c>
      <c r="BK195" s="100" t="s">
        <v>1981</v>
      </c>
      <c r="BL195" s="100" t="s">
        <v>1981</v>
      </c>
      <c r="BM195" s="100" t="s">
        <v>1981</v>
      </c>
      <c r="BN195" s="100" t="s">
        <v>1981</v>
      </c>
      <c r="BO195" s="100" t="s">
        <v>1981</v>
      </c>
      <c r="BP195" s="100" t="s">
        <v>1981</v>
      </c>
      <c r="BQ195" s="100" t="s">
        <v>1981</v>
      </c>
      <c r="BR195" s="100" t="s">
        <v>1981</v>
      </c>
      <c r="BS195" s="100" t="s">
        <v>1981</v>
      </c>
      <c r="BT195" s="99">
        <v>128</v>
      </c>
      <c r="BU195" s="99">
        <v>0</v>
      </c>
      <c r="BV195" s="99">
        <v>55</v>
      </c>
      <c r="BW195" s="99">
        <v>72</v>
      </c>
      <c r="BX195" s="99">
        <v>0</v>
      </c>
      <c r="BY195" s="99">
        <v>0</v>
      </c>
      <c r="BZ195" s="99">
        <v>0</v>
      </c>
      <c r="CA195" s="99">
        <v>0</v>
      </c>
      <c r="CB195" s="99">
        <v>0</v>
      </c>
      <c r="CC195" s="99">
        <v>0</v>
      </c>
      <c r="CD195" s="99">
        <v>0</v>
      </c>
      <c r="CE195" s="99">
        <v>0</v>
      </c>
      <c r="CF195" s="99">
        <v>0</v>
      </c>
      <c r="CG195" s="99">
        <v>0</v>
      </c>
      <c r="CH195" s="100" t="s">
        <v>1981</v>
      </c>
      <c r="CI195" s="99">
        <v>0</v>
      </c>
      <c r="CJ195" s="99">
        <v>0</v>
      </c>
      <c r="CK195" s="99">
        <v>0</v>
      </c>
      <c r="CL195" s="99">
        <v>0</v>
      </c>
      <c r="CM195" s="99">
        <v>0</v>
      </c>
      <c r="CN195" s="99">
        <v>0</v>
      </c>
      <c r="CO195" s="99">
        <v>0</v>
      </c>
      <c r="CP195" s="99">
        <v>0</v>
      </c>
      <c r="CQ195" s="99">
        <v>0</v>
      </c>
      <c r="CR195" s="99">
        <v>0</v>
      </c>
      <c r="CS195" s="99">
        <v>0</v>
      </c>
      <c r="CT195" s="100" t="s">
        <v>1981</v>
      </c>
      <c r="CU195" s="101" t="s">
        <v>1981</v>
      </c>
    </row>
    <row r="196" spans="1:99" ht="15.4" customHeight="1">
      <c r="A196" s="114" t="s">
        <v>2547</v>
      </c>
      <c r="B196" s="115" t="s">
        <v>1852</v>
      </c>
      <c r="C196" s="115" t="s">
        <v>1852</v>
      </c>
      <c r="D196" s="102" t="s">
        <v>2226</v>
      </c>
      <c r="E196" s="99">
        <v>2433</v>
      </c>
      <c r="F196" s="99">
        <v>1662</v>
      </c>
      <c r="G196" s="99">
        <v>740</v>
      </c>
      <c r="H196" s="99">
        <v>264</v>
      </c>
      <c r="I196" s="99">
        <v>11</v>
      </c>
      <c r="J196" s="99">
        <v>59</v>
      </c>
      <c r="K196" s="99">
        <v>0</v>
      </c>
      <c r="L196" s="99">
        <v>381</v>
      </c>
      <c r="M196" s="99">
        <v>199</v>
      </c>
      <c r="N196" s="99">
        <v>1</v>
      </c>
      <c r="O196" s="99">
        <v>7</v>
      </c>
      <c r="P196" s="99">
        <v>177</v>
      </c>
      <c r="Q196" s="99">
        <v>8</v>
      </c>
      <c r="R196" s="99">
        <v>0</v>
      </c>
      <c r="S196" s="99">
        <v>0</v>
      </c>
      <c r="T196" s="99">
        <v>0</v>
      </c>
      <c r="U196" s="99">
        <v>3</v>
      </c>
      <c r="V196" s="99">
        <v>15</v>
      </c>
      <c r="W196" s="99">
        <v>4</v>
      </c>
      <c r="X196" s="99">
        <v>30</v>
      </c>
      <c r="Y196" s="99">
        <v>1</v>
      </c>
      <c r="Z196" s="99">
        <v>27</v>
      </c>
      <c r="AA196" s="99">
        <v>0</v>
      </c>
      <c r="AB196" s="99">
        <v>36</v>
      </c>
      <c r="AC196" s="99">
        <v>2</v>
      </c>
      <c r="AD196" s="99">
        <v>0</v>
      </c>
      <c r="AE196" s="99">
        <v>1</v>
      </c>
      <c r="AF196" s="99">
        <v>15</v>
      </c>
      <c r="AG196" s="99">
        <v>0</v>
      </c>
      <c r="AH196" s="99">
        <v>0</v>
      </c>
      <c r="AI196" s="99">
        <v>0</v>
      </c>
      <c r="AJ196" s="99">
        <v>0</v>
      </c>
      <c r="AK196" s="99">
        <v>0</v>
      </c>
      <c r="AL196" s="99">
        <v>0</v>
      </c>
      <c r="AM196" s="99">
        <v>1</v>
      </c>
      <c r="AN196" s="99">
        <v>19</v>
      </c>
      <c r="AO196" s="99">
        <v>0</v>
      </c>
      <c r="AP196" s="99">
        <v>0</v>
      </c>
      <c r="AQ196" s="99">
        <v>17</v>
      </c>
      <c r="AR196" s="99">
        <v>467</v>
      </c>
      <c r="AS196" s="99">
        <v>0</v>
      </c>
      <c r="AT196" s="99">
        <v>173</v>
      </c>
      <c r="AU196" s="99">
        <v>0</v>
      </c>
      <c r="AV196" s="99">
        <v>18</v>
      </c>
      <c r="AW196" s="99">
        <v>10</v>
      </c>
      <c r="AX196" s="99">
        <v>0</v>
      </c>
      <c r="AY196" s="99">
        <v>0</v>
      </c>
      <c r="AZ196" s="99">
        <v>0</v>
      </c>
      <c r="BA196" s="99">
        <v>232</v>
      </c>
      <c r="BB196" s="99">
        <v>0</v>
      </c>
      <c r="BC196" s="99">
        <v>0</v>
      </c>
      <c r="BD196" s="99">
        <v>0</v>
      </c>
      <c r="BE196" s="99">
        <v>0</v>
      </c>
      <c r="BF196" s="99">
        <v>0</v>
      </c>
      <c r="BG196" s="99">
        <v>0</v>
      </c>
      <c r="BH196" s="99">
        <v>34</v>
      </c>
      <c r="BI196" s="100" t="s">
        <v>1981</v>
      </c>
      <c r="BJ196" s="100" t="s">
        <v>1981</v>
      </c>
      <c r="BK196" s="100" t="s">
        <v>1981</v>
      </c>
      <c r="BL196" s="100" t="s">
        <v>1981</v>
      </c>
      <c r="BM196" s="100" t="s">
        <v>1981</v>
      </c>
      <c r="BN196" s="100" t="s">
        <v>1981</v>
      </c>
      <c r="BO196" s="100" t="s">
        <v>1981</v>
      </c>
      <c r="BP196" s="100" t="s">
        <v>1981</v>
      </c>
      <c r="BQ196" s="100" t="s">
        <v>1981</v>
      </c>
      <c r="BR196" s="100" t="s">
        <v>1981</v>
      </c>
      <c r="BS196" s="100" t="s">
        <v>1981</v>
      </c>
      <c r="BT196" s="99">
        <v>128</v>
      </c>
      <c r="BU196" s="99">
        <v>0</v>
      </c>
      <c r="BV196" s="99">
        <v>55</v>
      </c>
      <c r="BW196" s="99">
        <v>72</v>
      </c>
      <c r="BX196" s="99">
        <v>0</v>
      </c>
      <c r="BY196" s="99">
        <v>0</v>
      </c>
      <c r="BZ196" s="99">
        <v>0</v>
      </c>
      <c r="CA196" s="99">
        <v>0</v>
      </c>
      <c r="CB196" s="99">
        <v>0</v>
      </c>
      <c r="CC196" s="99">
        <v>0</v>
      </c>
      <c r="CD196" s="99">
        <v>0</v>
      </c>
      <c r="CE196" s="99">
        <v>0</v>
      </c>
      <c r="CF196" s="99">
        <v>0</v>
      </c>
      <c r="CG196" s="99">
        <v>0</v>
      </c>
      <c r="CH196" s="100" t="s">
        <v>1981</v>
      </c>
      <c r="CI196" s="99">
        <v>0</v>
      </c>
      <c r="CJ196" s="99">
        <v>0</v>
      </c>
      <c r="CK196" s="99">
        <v>0</v>
      </c>
      <c r="CL196" s="99">
        <v>0</v>
      </c>
      <c r="CM196" s="99">
        <v>0</v>
      </c>
      <c r="CN196" s="99">
        <v>0</v>
      </c>
      <c r="CO196" s="99">
        <v>0</v>
      </c>
      <c r="CP196" s="99">
        <v>0</v>
      </c>
      <c r="CQ196" s="99">
        <v>0</v>
      </c>
      <c r="CR196" s="99">
        <v>0</v>
      </c>
      <c r="CS196" s="99">
        <v>0</v>
      </c>
      <c r="CT196" s="100" t="s">
        <v>1981</v>
      </c>
      <c r="CU196" s="101" t="s">
        <v>1981</v>
      </c>
    </row>
    <row r="197" spans="1:99" ht="15.4" customHeight="1">
      <c r="A197" s="114" t="s">
        <v>2548</v>
      </c>
      <c r="B197" s="115" t="s">
        <v>1852</v>
      </c>
      <c r="C197" s="115" t="s">
        <v>1852</v>
      </c>
      <c r="D197" s="102" t="s">
        <v>2228</v>
      </c>
      <c r="E197" s="99">
        <v>17</v>
      </c>
      <c r="F197" s="99">
        <v>17</v>
      </c>
      <c r="G197" s="99">
        <v>0</v>
      </c>
      <c r="H197" s="99">
        <v>0</v>
      </c>
      <c r="I197" s="99">
        <v>0</v>
      </c>
      <c r="J197" s="99">
        <v>0</v>
      </c>
      <c r="K197" s="99">
        <v>0</v>
      </c>
      <c r="L197" s="99">
        <v>0</v>
      </c>
      <c r="M197" s="99">
        <v>17</v>
      </c>
      <c r="N197" s="99">
        <v>0</v>
      </c>
      <c r="O197" s="99">
        <v>0</v>
      </c>
      <c r="P197" s="99">
        <v>0</v>
      </c>
      <c r="Q197" s="99">
        <v>0</v>
      </c>
      <c r="R197" s="99">
        <v>0</v>
      </c>
      <c r="S197" s="99">
        <v>0</v>
      </c>
      <c r="T197" s="99">
        <v>0</v>
      </c>
      <c r="U197" s="99">
        <v>0</v>
      </c>
      <c r="V197" s="99">
        <v>0</v>
      </c>
      <c r="W197" s="99">
        <v>0</v>
      </c>
      <c r="X197" s="99">
        <v>0</v>
      </c>
      <c r="Y197" s="99">
        <v>0</v>
      </c>
      <c r="Z197" s="99">
        <v>0</v>
      </c>
      <c r="AA197" s="99">
        <v>0</v>
      </c>
      <c r="AB197" s="99">
        <v>0</v>
      </c>
      <c r="AC197" s="99">
        <v>0</v>
      </c>
      <c r="AD197" s="99">
        <v>0</v>
      </c>
      <c r="AE197" s="99">
        <v>0</v>
      </c>
      <c r="AF197" s="99">
        <v>0</v>
      </c>
      <c r="AG197" s="99">
        <v>0</v>
      </c>
      <c r="AH197" s="99">
        <v>0</v>
      </c>
      <c r="AI197" s="99">
        <v>0</v>
      </c>
      <c r="AJ197" s="99">
        <v>0</v>
      </c>
      <c r="AK197" s="99">
        <v>0</v>
      </c>
      <c r="AL197" s="99">
        <v>0</v>
      </c>
      <c r="AM197" s="99">
        <v>0</v>
      </c>
      <c r="AN197" s="99">
        <v>0</v>
      </c>
      <c r="AO197" s="99">
        <v>0</v>
      </c>
      <c r="AP197" s="99">
        <v>0</v>
      </c>
      <c r="AQ197" s="99">
        <v>0</v>
      </c>
      <c r="AR197" s="99">
        <v>0</v>
      </c>
      <c r="AS197" s="99">
        <v>0</v>
      </c>
      <c r="AT197" s="99">
        <v>0</v>
      </c>
      <c r="AU197" s="99">
        <v>0</v>
      </c>
      <c r="AV197" s="99">
        <v>0</v>
      </c>
      <c r="AW197" s="99">
        <v>0</v>
      </c>
      <c r="AX197" s="99">
        <v>0</v>
      </c>
      <c r="AY197" s="99">
        <v>0</v>
      </c>
      <c r="AZ197" s="99">
        <v>0</v>
      </c>
      <c r="BA197" s="99">
        <v>0</v>
      </c>
      <c r="BB197" s="99">
        <v>0</v>
      </c>
      <c r="BC197" s="99">
        <v>0</v>
      </c>
      <c r="BD197" s="99">
        <v>0</v>
      </c>
      <c r="BE197" s="99">
        <v>0</v>
      </c>
      <c r="BF197" s="99">
        <v>0</v>
      </c>
      <c r="BG197" s="99">
        <v>0</v>
      </c>
      <c r="BH197" s="99">
        <v>0</v>
      </c>
      <c r="BI197" s="100" t="s">
        <v>1981</v>
      </c>
      <c r="BJ197" s="100" t="s">
        <v>1981</v>
      </c>
      <c r="BK197" s="100" t="s">
        <v>1981</v>
      </c>
      <c r="BL197" s="100" t="s">
        <v>1981</v>
      </c>
      <c r="BM197" s="100" t="s">
        <v>1981</v>
      </c>
      <c r="BN197" s="100" t="s">
        <v>1981</v>
      </c>
      <c r="BO197" s="100" t="s">
        <v>1981</v>
      </c>
      <c r="BP197" s="100" t="s">
        <v>1981</v>
      </c>
      <c r="BQ197" s="100" t="s">
        <v>1981</v>
      </c>
      <c r="BR197" s="100" t="s">
        <v>1981</v>
      </c>
      <c r="BS197" s="100" t="s">
        <v>1981</v>
      </c>
      <c r="BT197" s="99">
        <v>0</v>
      </c>
      <c r="BU197" s="99">
        <v>0</v>
      </c>
      <c r="BV197" s="99">
        <v>0</v>
      </c>
      <c r="BW197" s="99">
        <v>0</v>
      </c>
      <c r="BX197" s="99">
        <v>0</v>
      </c>
      <c r="BY197" s="99">
        <v>0</v>
      </c>
      <c r="BZ197" s="99">
        <v>0</v>
      </c>
      <c r="CA197" s="99">
        <v>0</v>
      </c>
      <c r="CB197" s="99">
        <v>0</v>
      </c>
      <c r="CC197" s="99">
        <v>0</v>
      </c>
      <c r="CD197" s="99">
        <v>0</v>
      </c>
      <c r="CE197" s="99">
        <v>0</v>
      </c>
      <c r="CF197" s="99">
        <v>0</v>
      </c>
      <c r="CG197" s="99">
        <v>0</v>
      </c>
      <c r="CH197" s="100" t="s">
        <v>1981</v>
      </c>
      <c r="CI197" s="99">
        <v>0</v>
      </c>
      <c r="CJ197" s="99">
        <v>0</v>
      </c>
      <c r="CK197" s="99">
        <v>0</v>
      </c>
      <c r="CL197" s="99">
        <v>0</v>
      </c>
      <c r="CM197" s="99">
        <v>0</v>
      </c>
      <c r="CN197" s="99">
        <v>0</v>
      </c>
      <c r="CO197" s="99">
        <v>0</v>
      </c>
      <c r="CP197" s="99">
        <v>0</v>
      </c>
      <c r="CQ197" s="99">
        <v>0</v>
      </c>
      <c r="CR197" s="99">
        <v>0</v>
      </c>
      <c r="CS197" s="99">
        <v>0</v>
      </c>
      <c r="CT197" s="100" t="s">
        <v>1981</v>
      </c>
      <c r="CU197" s="101" t="s">
        <v>1981</v>
      </c>
    </row>
    <row r="198" spans="1:99" ht="15.4" customHeight="1">
      <c r="A198" s="114" t="s">
        <v>2549</v>
      </c>
      <c r="B198" s="115" t="s">
        <v>1852</v>
      </c>
      <c r="C198" s="115" t="s">
        <v>1852</v>
      </c>
      <c r="D198" s="102" t="s">
        <v>2550</v>
      </c>
      <c r="E198" s="99">
        <v>64</v>
      </c>
      <c r="F198" s="99">
        <v>0</v>
      </c>
      <c r="G198" s="99">
        <v>0</v>
      </c>
      <c r="H198" s="99">
        <v>0</v>
      </c>
      <c r="I198" s="99">
        <v>0</v>
      </c>
      <c r="J198" s="99">
        <v>0</v>
      </c>
      <c r="K198" s="99">
        <v>0</v>
      </c>
      <c r="L198" s="99">
        <v>0</v>
      </c>
      <c r="M198" s="99">
        <v>0</v>
      </c>
      <c r="N198" s="99">
        <v>0</v>
      </c>
      <c r="O198" s="99">
        <v>0</v>
      </c>
      <c r="P198" s="99">
        <v>0</v>
      </c>
      <c r="Q198" s="99">
        <v>0</v>
      </c>
      <c r="R198" s="99">
        <v>0</v>
      </c>
      <c r="S198" s="99">
        <v>0</v>
      </c>
      <c r="T198" s="99">
        <v>0</v>
      </c>
      <c r="U198" s="99">
        <v>0</v>
      </c>
      <c r="V198" s="99">
        <v>0</v>
      </c>
      <c r="W198" s="99">
        <v>0</v>
      </c>
      <c r="X198" s="99">
        <v>0</v>
      </c>
      <c r="Y198" s="99">
        <v>0</v>
      </c>
      <c r="Z198" s="99">
        <v>0</v>
      </c>
      <c r="AA198" s="99">
        <v>0</v>
      </c>
      <c r="AB198" s="99">
        <v>0</v>
      </c>
      <c r="AC198" s="99">
        <v>0</v>
      </c>
      <c r="AD198" s="99">
        <v>0</v>
      </c>
      <c r="AE198" s="99">
        <v>0</v>
      </c>
      <c r="AF198" s="99">
        <v>0</v>
      </c>
      <c r="AG198" s="99">
        <v>0</v>
      </c>
      <c r="AH198" s="99">
        <v>0</v>
      </c>
      <c r="AI198" s="99">
        <v>0</v>
      </c>
      <c r="AJ198" s="99">
        <v>0</v>
      </c>
      <c r="AK198" s="99">
        <v>0</v>
      </c>
      <c r="AL198" s="99">
        <v>0</v>
      </c>
      <c r="AM198" s="99">
        <v>0</v>
      </c>
      <c r="AN198" s="99">
        <v>0</v>
      </c>
      <c r="AO198" s="99">
        <v>0</v>
      </c>
      <c r="AP198" s="99">
        <v>0</v>
      </c>
      <c r="AQ198" s="99">
        <v>0</v>
      </c>
      <c r="AR198" s="99">
        <v>64</v>
      </c>
      <c r="AS198" s="99">
        <v>0</v>
      </c>
      <c r="AT198" s="99">
        <v>0</v>
      </c>
      <c r="AU198" s="99">
        <v>0</v>
      </c>
      <c r="AV198" s="99">
        <v>0</v>
      </c>
      <c r="AW198" s="99">
        <v>64</v>
      </c>
      <c r="AX198" s="99">
        <v>0</v>
      </c>
      <c r="AY198" s="99">
        <v>0</v>
      </c>
      <c r="AZ198" s="99">
        <v>0</v>
      </c>
      <c r="BA198" s="99">
        <v>0</v>
      </c>
      <c r="BB198" s="99">
        <v>0</v>
      </c>
      <c r="BC198" s="99">
        <v>0</v>
      </c>
      <c r="BD198" s="99">
        <v>0</v>
      </c>
      <c r="BE198" s="99">
        <v>0</v>
      </c>
      <c r="BF198" s="99">
        <v>0</v>
      </c>
      <c r="BG198" s="99">
        <v>0</v>
      </c>
      <c r="BH198" s="99">
        <v>0</v>
      </c>
      <c r="BI198" s="100" t="s">
        <v>1981</v>
      </c>
      <c r="BJ198" s="100" t="s">
        <v>1981</v>
      </c>
      <c r="BK198" s="100" t="s">
        <v>1981</v>
      </c>
      <c r="BL198" s="100" t="s">
        <v>1981</v>
      </c>
      <c r="BM198" s="100" t="s">
        <v>1981</v>
      </c>
      <c r="BN198" s="100" t="s">
        <v>1981</v>
      </c>
      <c r="BO198" s="100" t="s">
        <v>1981</v>
      </c>
      <c r="BP198" s="100" t="s">
        <v>1981</v>
      </c>
      <c r="BQ198" s="100" t="s">
        <v>1981</v>
      </c>
      <c r="BR198" s="100" t="s">
        <v>1981</v>
      </c>
      <c r="BS198" s="100" t="s">
        <v>1981</v>
      </c>
      <c r="BT198" s="99">
        <v>0</v>
      </c>
      <c r="BU198" s="99">
        <v>0</v>
      </c>
      <c r="BV198" s="99">
        <v>0</v>
      </c>
      <c r="BW198" s="99">
        <v>0</v>
      </c>
      <c r="BX198" s="99">
        <v>0</v>
      </c>
      <c r="BY198" s="99">
        <v>0</v>
      </c>
      <c r="BZ198" s="99">
        <v>0</v>
      </c>
      <c r="CA198" s="99">
        <v>0</v>
      </c>
      <c r="CB198" s="99">
        <v>0</v>
      </c>
      <c r="CC198" s="99">
        <v>0</v>
      </c>
      <c r="CD198" s="99">
        <v>0</v>
      </c>
      <c r="CE198" s="99">
        <v>0</v>
      </c>
      <c r="CF198" s="99">
        <v>0</v>
      </c>
      <c r="CG198" s="99">
        <v>0</v>
      </c>
      <c r="CH198" s="100" t="s">
        <v>1981</v>
      </c>
      <c r="CI198" s="99">
        <v>0</v>
      </c>
      <c r="CJ198" s="99">
        <v>0</v>
      </c>
      <c r="CK198" s="99">
        <v>0</v>
      </c>
      <c r="CL198" s="99">
        <v>0</v>
      </c>
      <c r="CM198" s="99">
        <v>0</v>
      </c>
      <c r="CN198" s="99">
        <v>0</v>
      </c>
      <c r="CO198" s="99">
        <v>0</v>
      </c>
      <c r="CP198" s="99">
        <v>0</v>
      </c>
      <c r="CQ198" s="99">
        <v>0</v>
      </c>
      <c r="CR198" s="99">
        <v>0</v>
      </c>
      <c r="CS198" s="99">
        <v>0</v>
      </c>
      <c r="CT198" s="100" t="s">
        <v>1981</v>
      </c>
      <c r="CU198" s="101" t="s">
        <v>1981</v>
      </c>
    </row>
    <row r="199" spans="1:99" ht="15.4" customHeight="1">
      <c r="A199" s="114" t="s">
        <v>2551</v>
      </c>
      <c r="B199" s="115" t="s">
        <v>1852</v>
      </c>
      <c r="C199" s="115" t="s">
        <v>1852</v>
      </c>
      <c r="D199" s="102" t="s">
        <v>2552</v>
      </c>
      <c r="E199" s="99">
        <v>20</v>
      </c>
      <c r="F199" s="99">
        <v>0</v>
      </c>
      <c r="G199" s="99">
        <v>0</v>
      </c>
      <c r="H199" s="99">
        <v>0</v>
      </c>
      <c r="I199" s="99">
        <v>0</v>
      </c>
      <c r="J199" s="99">
        <v>0</v>
      </c>
      <c r="K199" s="99">
        <v>0</v>
      </c>
      <c r="L199" s="99">
        <v>0</v>
      </c>
      <c r="M199" s="99">
        <v>0</v>
      </c>
      <c r="N199" s="99">
        <v>0</v>
      </c>
      <c r="O199" s="99">
        <v>0</v>
      </c>
      <c r="P199" s="99">
        <v>20</v>
      </c>
      <c r="Q199" s="99">
        <v>2</v>
      </c>
      <c r="R199" s="99">
        <v>1</v>
      </c>
      <c r="S199" s="99">
        <v>0</v>
      </c>
      <c r="T199" s="99">
        <v>0</v>
      </c>
      <c r="U199" s="99">
        <v>0</v>
      </c>
      <c r="V199" s="99">
        <v>0</v>
      </c>
      <c r="W199" s="99">
        <v>1</v>
      </c>
      <c r="X199" s="99">
        <v>0</v>
      </c>
      <c r="Y199" s="99">
        <v>0</v>
      </c>
      <c r="Z199" s="99">
        <v>4</v>
      </c>
      <c r="AA199" s="99">
        <v>0</v>
      </c>
      <c r="AB199" s="99">
        <v>0</v>
      </c>
      <c r="AC199" s="99">
        <v>1</v>
      </c>
      <c r="AD199" s="99">
        <v>0</v>
      </c>
      <c r="AE199" s="99">
        <v>0</v>
      </c>
      <c r="AF199" s="99">
        <v>0</v>
      </c>
      <c r="AG199" s="99">
        <v>0</v>
      </c>
      <c r="AH199" s="99">
        <v>0</v>
      </c>
      <c r="AI199" s="99">
        <v>0</v>
      </c>
      <c r="AJ199" s="99">
        <v>0</v>
      </c>
      <c r="AK199" s="99">
        <v>0</v>
      </c>
      <c r="AL199" s="99">
        <v>0</v>
      </c>
      <c r="AM199" s="99">
        <v>0</v>
      </c>
      <c r="AN199" s="99">
        <v>11</v>
      </c>
      <c r="AO199" s="99">
        <v>1</v>
      </c>
      <c r="AP199" s="99">
        <v>0</v>
      </c>
      <c r="AQ199" s="99">
        <v>0</v>
      </c>
      <c r="AR199" s="99">
        <v>0</v>
      </c>
      <c r="AS199" s="99">
        <v>0</v>
      </c>
      <c r="AT199" s="99">
        <v>0</v>
      </c>
      <c r="AU199" s="99">
        <v>0</v>
      </c>
      <c r="AV199" s="99">
        <v>0</v>
      </c>
      <c r="AW199" s="99">
        <v>0</v>
      </c>
      <c r="AX199" s="99">
        <v>0</v>
      </c>
      <c r="AY199" s="99">
        <v>0</v>
      </c>
      <c r="AZ199" s="99">
        <v>0</v>
      </c>
      <c r="BA199" s="99">
        <v>0</v>
      </c>
      <c r="BB199" s="99">
        <v>0</v>
      </c>
      <c r="BC199" s="99">
        <v>0</v>
      </c>
      <c r="BD199" s="99">
        <v>0</v>
      </c>
      <c r="BE199" s="99">
        <v>0</v>
      </c>
      <c r="BF199" s="99">
        <v>0</v>
      </c>
      <c r="BG199" s="99">
        <v>0</v>
      </c>
      <c r="BH199" s="99">
        <v>0</v>
      </c>
      <c r="BI199" s="100" t="s">
        <v>1981</v>
      </c>
      <c r="BJ199" s="100" t="s">
        <v>1981</v>
      </c>
      <c r="BK199" s="100" t="s">
        <v>1981</v>
      </c>
      <c r="BL199" s="100" t="s">
        <v>1981</v>
      </c>
      <c r="BM199" s="100" t="s">
        <v>1981</v>
      </c>
      <c r="BN199" s="100" t="s">
        <v>1981</v>
      </c>
      <c r="BO199" s="100" t="s">
        <v>1981</v>
      </c>
      <c r="BP199" s="100" t="s">
        <v>1981</v>
      </c>
      <c r="BQ199" s="100" t="s">
        <v>1981</v>
      </c>
      <c r="BR199" s="100" t="s">
        <v>1981</v>
      </c>
      <c r="BS199" s="100" t="s">
        <v>1981</v>
      </c>
      <c r="BT199" s="99">
        <v>0</v>
      </c>
      <c r="BU199" s="99">
        <v>0</v>
      </c>
      <c r="BV199" s="99">
        <v>0</v>
      </c>
      <c r="BW199" s="99">
        <v>0</v>
      </c>
      <c r="BX199" s="99">
        <v>0</v>
      </c>
      <c r="BY199" s="99">
        <v>0</v>
      </c>
      <c r="BZ199" s="99">
        <v>0</v>
      </c>
      <c r="CA199" s="99">
        <v>0</v>
      </c>
      <c r="CB199" s="99">
        <v>0</v>
      </c>
      <c r="CC199" s="99">
        <v>0</v>
      </c>
      <c r="CD199" s="99">
        <v>0</v>
      </c>
      <c r="CE199" s="99">
        <v>0</v>
      </c>
      <c r="CF199" s="99">
        <v>0</v>
      </c>
      <c r="CG199" s="99">
        <v>0</v>
      </c>
      <c r="CH199" s="100" t="s">
        <v>1981</v>
      </c>
      <c r="CI199" s="99">
        <v>0</v>
      </c>
      <c r="CJ199" s="99">
        <v>0</v>
      </c>
      <c r="CK199" s="99">
        <v>0</v>
      </c>
      <c r="CL199" s="99">
        <v>0</v>
      </c>
      <c r="CM199" s="99">
        <v>0</v>
      </c>
      <c r="CN199" s="99">
        <v>0</v>
      </c>
      <c r="CO199" s="99">
        <v>0</v>
      </c>
      <c r="CP199" s="99">
        <v>0</v>
      </c>
      <c r="CQ199" s="99">
        <v>0</v>
      </c>
      <c r="CR199" s="99">
        <v>0</v>
      </c>
      <c r="CS199" s="99">
        <v>0</v>
      </c>
      <c r="CT199" s="100" t="s">
        <v>1981</v>
      </c>
      <c r="CU199" s="101" t="s">
        <v>1981</v>
      </c>
    </row>
    <row r="200" spans="1:99" ht="15.4" customHeight="1">
      <c r="A200" s="114" t="s">
        <v>2553</v>
      </c>
      <c r="B200" s="115" t="s">
        <v>1852</v>
      </c>
      <c r="C200" s="115" t="s">
        <v>1852</v>
      </c>
      <c r="D200" s="102" t="s">
        <v>2554</v>
      </c>
      <c r="E200" s="99">
        <v>3813</v>
      </c>
      <c r="F200" s="99">
        <v>2727</v>
      </c>
      <c r="G200" s="99">
        <v>1038</v>
      </c>
      <c r="H200" s="99">
        <v>559</v>
      </c>
      <c r="I200" s="99">
        <v>331</v>
      </c>
      <c r="J200" s="99">
        <v>107</v>
      </c>
      <c r="K200" s="99">
        <v>0</v>
      </c>
      <c r="L200" s="99">
        <v>286</v>
      </c>
      <c r="M200" s="99">
        <v>374</v>
      </c>
      <c r="N200" s="99">
        <v>0</v>
      </c>
      <c r="O200" s="99">
        <v>33</v>
      </c>
      <c r="P200" s="99">
        <v>698</v>
      </c>
      <c r="Q200" s="99">
        <v>97</v>
      </c>
      <c r="R200" s="99">
        <v>6</v>
      </c>
      <c r="S200" s="99">
        <v>0</v>
      </c>
      <c r="T200" s="99">
        <v>0</v>
      </c>
      <c r="U200" s="99">
        <v>2</v>
      </c>
      <c r="V200" s="99">
        <v>22</v>
      </c>
      <c r="W200" s="99">
        <v>33</v>
      </c>
      <c r="X200" s="99">
        <v>98</v>
      </c>
      <c r="Y200" s="99">
        <v>0</v>
      </c>
      <c r="Z200" s="99">
        <v>109</v>
      </c>
      <c r="AA200" s="99">
        <v>0</v>
      </c>
      <c r="AB200" s="99">
        <v>3</v>
      </c>
      <c r="AC200" s="99">
        <v>57</v>
      </c>
      <c r="AD200" s="99">
        <v>0</v>
      </c>
      <c r="AE200" s="99">
        <v>15</v>
      </c>
      <c r="AF200" s="99">
        <v>19</v>
      </c>
      <c r="AG200" s="99">
        <v>0</v>
      </c>
      <c r="AH200" s="99">
        <v>0</v>
      </c>
      <c r="AI200" s="99">
        <v>0</v>
      </c>
      <c r="AJ200" s="99">
        <v>16</v>
      </c>
      <c r="AK200" s="99">
        <v>0</v>
      </c>
      <c r="AL200" s="99">
        <v>30</v>
      </c>
      <c r="AM200" s="99">
        <v>56</v>
      </c>
      <c r="AN200" s="99">
        <v>109</v>
      </c>
      <c r="AO200" s="99">
        <v>0</v>
      </c>
      <c r="AP200" s="99">
        <v>0</v>
      </c>
      <c r="AQ200" s="99">
        <v>25</v>
      </c>
      <c r="AR200" s="99">
        <v>371</v>
      </c>
      <c r="AS200" s="99">
        <v>14</v>
      </c>
      <c r="AT200" s="99">
        <v>219</v>
      </c>
      <c r="AU200" s="99">
        <v>0</v>
      </c>
      <c r="AV200" s="99">
        <v>1</v>
      </c>
      <c r="AW200" s="99">
        <v>105</v>
      </c>
      <c r="AX200" s="99">
        <v>0</v>
      </c>
      <c r="AY200" s="99">
        <v>0</v>
      </c>
      <c r="AZ200" s="99">
        <v>0</v>
      </c>
      <c r="BA200" s="99">
        <v>0</v>
      </c>
      <c r="BB200" s="99">
        <v>0</v>
      </c>
      <c r="BC200" s="99">
        <v>32</v>
      </c>
      <c r="BD200" s="99">
        <v>0</v>
      </c>
      <c r="BE200" s="99">
        <v>0</v>
      </c>
      <c r="BF200" s="99">
        <v>0</v>
      </c>
      <c r="BG200" s="99">
        <v>0</v>
      </c>
      <c r="BH200" s="99">
        <v>1</v>
      </c>
      <c r="BI200" s="100" t="s">
        <v>1981</v>
      </c>
      <c r="BJ200" s="100" t="s">
        <v>1981</v>
      </c>
      <c r="BK200" s="100" t="s">
        <v>1981</v>
      </c>
      <c r="BL200" s="100" t="s">
        <v>1981</v>
      </c>
      <c r="BM200" s="100" t="s">
        <v>1981</v>
      </c>
      <c r="BN200" s="100" t="s">
        <v>1981</v>
      </c>
      <c r="BO200" s="100" t="s">
        <v>1981</v>
      </c>
      <c r="BP200" s="100" t="s">
        <v>1981</v>
      </c>
      <c r="BQ200" s="100" t="s">
        <v>1981</v>
      </c>
      <c r="BR200" s="100" t="s">
        <v>1981</v>
      </c>
      <c r="BS200" s="100" t="s">
        <v>1981</v>
      </c>
      <c r="BT200" s="99">
        <v>16</v>
      </c>
      <c r="BU200" s="99">
        <v>0</v>
      </c>
      <c r="BV200" s="99">
        <v>16</v>
      </c>
      <c r="BW200" s="99">
        <v>0</v>
      </c>
      <c r="BX200" s="99">
        <v>0</v>
      </c>
      <c r="BY200" s="99">
        <v>0</v>
      </c>
      <c r="BZ200" s="99">
        <v>0</v>
      </c>
      <c r="CA200" s="99">
        <v>0</v>
      </c>
      <c r="CB200" s="99">
        <v>0</v>
      </c>
      <c r="CC200" s="99">
        <v>0</v>
      </c>
      <c r="CD200" s="99">
        <v>0</v>
      </c>
      <c r="CE200" s="99">
        <v>0</v>
      </c>
      <c r="CF200" s="99">
        <v>0</v>
      </c>
      <c r="CG200" s="99">
        <v>0</v>
      </c>
      <c r="CH200" s="100" t="s">
        <v>1981</v>
      </c>
      <c r="CI200" s="99">
        <v>0</v>
      </c>
      <c r="CJ200" s="99">
        <v>0</v>
      </c>
      <c r="CK200" s="99">
        <v>0</v>
      </c>
      <c r="CL200" s="99">
        <v>0</v>
      </c>
      <c r="CM200" s="99">
        <v>0</v>
      </c>
      <c r="CN200" s="99">
        <v>0</v>
      </c>
      <c r="CO200" s="99">
        <v>0</v>
      </c>
      <c r="CP200" s="99">
        <v>0</v>
      </c>
      <c r="CQ200" s="99">
        <v>0</v>
      </c>
      <c r="CR200" s="99">
        <v>0</v>
      </c>
      <c r="CS200" s="99">
        <v>0</v>
      </c>
      <c r="CT200" s="100" t="s">
        <v>1981</v>
      </c>
      <c r="CU200" s="101" t="s">
        <v>1981</v>
      </c>
    </row>
    <row r="201" spans="1:99" ht="15.4" customHeight="1">
      <c r="A201" s="114" t="s">
        <v>2555</v>
      </c>
      <c r="B201" s="115" t="s">
        <v>1852</v>
      </c>
      <c r="C201" s="115" t="s">
        <v>1852</v>
      </c>
      <c r="D201" s="102" t="s">
        <v>2226</v>
      </c>
      <c r="E201" s="99">
        <v>3580</v>
      </c>
      <c r="F201" s="99">
        <v>2727</v>
      </c>
      <c r="G201" s="99">
        <v>1038</v>
      </c>
      <c r="H201" s="99">
        <v>559</v>
      </c>
      <c r="I201" s="99">
        <v>331</v>
      </c>
      <c r="J201" s="99">
        <v>107</v>
      </c>
      <c r="K201" s="99">
        <v>0</v>
      </c>
      <c r="L201" s="99">
        <v>286</v>
      </c>
      <c r="M201" s="99">
        <v>374</v>
      </c>
      <c r="N201" s="99">
        <v>0</v>
      </c>
      <c r="O201" s="99">
        <v>33</v>
      </c>
      <c r="P201" s="99">
        <v>558</v>
      </c>
      <c r="Q201" s="99">
        <v>95</v>
      </c>
      <c r="R201" s="99">
        <v>5</v>
      </c>
      <c r="S201" s="99">
        <v>0</v>
      </c>
      <c r="T201" s="99">
        <v>0</v>
      </c>
      <c r="U201" s="99">
        <v>2</v>
      </c>
      <c r="V201" s="99">
        <v>22</v>
      </c>
      <c r="W201" s="99">
        <v>33</v>
      </c>
      <c r="X201" s="99">
        <v>56</v>
      </c>
      <c r="Y201" s="99">
        <v>0</v>
      </c>
      <c r="Z201" s="99">
        <v>86</v>
      </c>
      <c r="AA201" s="99">
        <v>0</v>
      </c>
      <c r="AB201" s="99">
        <v>3</v>
      </c>
      <c r="AC201" s="99">
        <v>0</v>
      </c>
      <c r="AD201" s="99">
        <v>0</v>
      </c>
      <c r="AE201" s="99">
        <v>15</v>
      </c>
      <c r="AF201" s="99">
        <v>19</v>
      </c>
      <c r="AG201" s="99">
        <v>0</v>
      </c>
      <c r="AH201" s="99">
        <v>0</v>
      </c>
      <c r="AI201" s="99">
        <v>0</v>
      </c>
      <c r="AJ201" s="99">
        <v>16</v>
      </c>
      <c r="AK201" s="99">
        <v>0</v>
      </c>
      <c r="AL201" s="99">
        <v>30</v>
      </c>
      <c r="AM201" s="99">
        <v>56</v>
      </c>
      <c r="AN201" s="99">
        <v>109</v>
      </c>
      <c r="AO201" s="99">
        <v>0</v>
      </c>
      <c r="AP201" s="99">
        <v>0</v>
      </c>
      <c r="AQ201" s="99">
        <v>9</v>
      </c>
      <c r="AR201" s="99">
        <v>277</v>
      </c>
      <c r="AS201" s="99">
        <v>14</v>
      </c>
      <c r="AT201" s="99">
        <v>219</v>
      </c>
      <c r="AU201" s="99">
        <v>0</v>
      </c>
      <c r="AV201" s="99">
        <v>1</v>
      </c>
      <c r="AW201" s="99">
        <v>11</v>
      </c>
      <c r="AX201" s="99">
        <v>0</v>
      </c>
      <c r="AY201" s="99">
        <v>0</v>
      </c>
      <c r="AZ201" s="99">
        <v>0</v>
      </c>
      <c r="BA201" s="99">
        <v>0</v>
      </c>
      <c r="BB201" s="99">
        <v>0</v>
      </c>
      <c r="BC201" s="99">
        <v>32</v>
      </c>
      <c r="BD201" s="99">
        <v>0</v>
      </c>
      <c r="BE201" s="99">
        <v>0</v>
      </c>
      <c r="BF201" s="99">
        <v>0</v>
      </c>
      <c r="BG201" s="99">
        <v>0</v>
      </c>
      <c r="BH201" s="99">
        <v>1</v>
      </c>
      <c r="BI201" s="100" t="s">
        <v>1981</v>
      </c>
      <c r="BJ201" s="100" t="s">
        <v>1981</v>
      </c>
      <c r="BK201" s="100" t="s">
        <v>1981</v>
      </c>
      <c r="BL201" s="100" t="s">
        <v>1981</v>
      </c>
      <c r="BM201" s="100" t="s">
        <v>1981</v>
      </c>
      <c r="BN201" s="100" t="s">
        <v>1981</v>
      </c>
      <c r="BO201" s="100" t="s">
        <v>1981</v>
      </c>
      <c r="BP201" s="100" t="s">
        <v>1981</v>
      </c>
      <c r="BQ201" s="100" t="s">
        <v>1981</v>
      </c>
      <c r="BR201" s="100" t="s">
        <v>1981</v>
      </c>
      <c r="BS201" s="100" t="s">
        <v>1981</v>
      </c>
      <c r="BT201" s="99">
        <v>16</v>
      </c>
      <c r="BU201" s="99">
        <v>0</v>
      </c>
      <c r="BV201" s="99">
        <v>16</v>
      </c>
      <c r="BW201" s="99">
        <v>0</v>
      </c>
      <c r="BX201" s="99">
        <v>0</v>
      </c>
      <c r="BY201" s="99">
        <v>0</v>
      </c>
      <c r="BZ201" s="99">
        <v>0</v>
      </c>
      <c r="CA201" s="99">
        <v>0</v>
      </c>
      <c r="CB201" s="99">
        <v>0</v>
      </c>
      <c r="CC201" s="99">
        <v>0</v>
      </c>
      <c r="CD201" s="99">
        <v>0</v>
      </c>
      <c r="CE201" s="99">
        <v>0</v>
      </c>
      <c r="CF201" s="99">
        <v>0</v>
      </c>
      <c r="CG201" s="99">
        <v>0</v>
      </c>
      <c r="CH201" s="100" t="s">
        <v>1981</v>
      </c>
      <c r="CI201" s="99">
        <v>0</v>
      </c>
      <c r="CJ201" s="99">
        <v>0</v>
      </c>
      <c r="CK201" s="99">
        <v>0</v>
      </c>
      <c r="CL201" s="99">
        <v>0</v>
      </c>
      <c r="CM201" s="99">
        <v>0</v>
      </c>
      <c r="CN201" s="99">
        <v>0</v>
      </c>
      <c r="CO201" s="99">
        <v>0</v>
      </c>
      <c r="CP201" s="99">
        <v>0</v>
      </c>
      <c r="CQ201" s="99">
        <v>0</v>
      </c>
      <c r="CR201" s="99">
        <v>0</v>
      </c>
      <c r="CS201" s="99">
        <v>0</v>
      </c>
      <c r="CT201" s="100" t="s">
        <v>1981</v>
      </c>
      <c r="CU201" s="101" t="s">
        <v>1981</v>
      </c>
    </row>
    <row r="202" spans="1:99" ht="15.4" customHeight="1">
      <c r="A202" s="114" t="s">
        <v>2556</v>
      </c>
      <c r="B202" s="115" t="s">
        <v>1852</v>
      </c>
      <c r="C202" s="115" t="s">
        <v>1852</v>
      </c>
      <c r="D202" s="102" t="s">
        <v>2557</v>
      </c>
      <c r="E202" s="99">
        <v>70</v>
      </c>
      <c r="F202" s="99">
        <v>0</v>
      </c>
      <c r="G202" s="99">
        <v>0</v>
      </c>
      <c r="H202" s="99">
        <v>0</v>
      </c>
      <c r="I202" s="99">
        <v>0</v>
      </c>
      <c r="J202" s="99">
        <v>0</v>
      </c>
      <c r="K202" s="99">
        <v>0</v>
      </c>
      <c r="L202" s="99">
        <v>0</v>
      </c>
      <c r="M202" s="99">
        <v>0</v>
      </c>
      <c r="N202" s="99">
        <v>0</v>
      </c>
      <c r="O202" s="99">
        <v>0</v>
      </c>
      <c r="P202" s="99">
        <v>15</v>
      </c>
      <c r="Q202" s="99">
        <v>0</v>
      </c>
      <c r="R202" s="99">
        <v>0</v>
      </c>
      <c r="S202" s="99">
        <v>0</v>
      </c>
      <c r="T202" s="99">
        <v>0</v>
      </c>
      <c r="U202" s="99">
        <v>0</v>
      </c>
      <c r="V202" s="99">
        <v>0</v>
      </c>
      <c r="W202" s="99">
        <v>0</v>
      </c>
      <c r="X202" s="99">
        <v>0</v>
      </c>
      <c r="Y202" s="99">
        <v>0</v>
      </c>
      <c r="Z202" s="99">
        <v>0</v>
      </c>
      <c r="AA202" s="99">
        <v>0</v>
      </c>
      <c r="AB202" s="99">
        <v>0</v>
      </c>
      <c r="AC202" s="99">
        <v>0</v>
      </c>
      <c r="AD202" s="99">
        <v>0</v>
      </c>
      <c r="AE202" s="99">
        <v>0</v>
      </c>
      <c r="AF202" s="99">
        <v>0</v>
      </c>
      <c r="AG202" s="99">
        <v>0</v>
      </c>
      <c r="AH202" s="99">
        <v>0</v>
      </c>
      <c r="AI202" s="99">
        <v>0</v>
      </c>
      <c r="AJ202" s="99">
        <v>0</v>
      </c>
      <c r="AK202" s="99">
        <v>0</v>
      </c>
      <c r="AL202" s="99">
        <v>0</v>
      </c>
      <c r="AM202" s="99">
        <v>0</v>
      </c>
      <c r="AN202" s="99">
        <v>0</v>
      </c>
      <c r="AO202" s="99">
        <v>0</v>
      </c>
      <c r="AP202" s="99">
        <v>0</v>
      </c>
      <c r="AQ202" s="99">
        <v>15</v>
      </c>
      <c r="AR202" s="99">
        <v>55</v>
      </c>
      <c r="AS202" s="99">
        <v>0</v>
      </c>
      <c r="AT202" s="99">
        <v>0</v>
      </c>
      <c r="AU202" s="99">
        <v>0</v>
      </c>
      <c r="AV202" s="99">
        <v>0</v>
      </c>
      <c r="AW202" s="99">
        <v>55</v>
      </c>
      <c r="AX202" s="99">
        <v>0</v>
      </c>
      <c r="AY202" s="99">
        <v>0</v>
      </c>
      <c r="AZ202" s="99">
        <v>0</v>
      </c>
      <c r="BA202" s="99">
        <v>0</v>
      </c>
      <c r="BB202" s="99">
        <v>0</v>
      </c>
      <c r="BC202" s="99">
        <v>0</v>
      </c>
      <c r="BD202" s="99">
        <v>0</v>
      </c>
      <c r="BE202" s="99">
        <v>0</v>
      </c>
      <c r="BF202" s="99">
        <v>0</v>
      </c>
      <c r="BG202" s="99">
        <v>0</v>
      </c>
      <c r="BH202" s="99">
        <v>0</v>
      </c>
      <c r="BI202" s="100" t="s">
        <v>1981</v>
      </c>
      <c r="BJ202" s="100" t="s">
        <v>1981</v>
      </c>
      <c r="BK202" s="100" t="s">
        <v>1981</v>
      </c>
      <c r="BL202" s="100" t="s">
        <v>1981</v>
      </c>
      <c r="BM202" s="100" t="s">
        <v>1981</v>
      </c>
      <c r="BN202" s="100" t="s">
        <v>1981</v>
      </c>
      <c r="BO202" s="100" t="s">
        <v>1981</v>
      </c>
      <c r="BP202" s="100" t="s">
        <v>1981</v>
      </c>
      <c r="BQ202" s="100" t="s">
        <v>1981</v>
      </c>
      <c r="BR202" s="100" t="s">
        <v>1981</v>
      </c>
      <c r="BS202" s="100" t="s">
        <v>1981</v>
      </c>
      <c r="BT202" s="99">
        <v>0</v>
      </c>
      <c r="BU202" s="99">
        <v>0</v>
      </c>
      <c r="BV202" s="99">
        <v>0</v>
      </c>
      <c r="BW202" s="99">
        <v>0</v>
      </c>
      <c r="BX202" s="99">
        <v>0</v>
      </c>
      <c r="BY202" s="99">
        <v>0</v>
      </c>
      <c r="BZ202" s="99">
        <v>0</v>
      </c>
      <c r="CA202" s="99">
        <v>0</v>
      </c>
      <c r="CB202" s="99">
        <v>0</v>
      </c>
      <c r="CC202" s="99">
        <v>0</v>
      </c>
      <c r="CD202" s="99">
        <v>0</v>
      </c>
      <c r="CE202" s="99">
        <v>0</v>
      </c>
      <c r="CF202" s="99">
        <v>0</v>
      </c>
      <c r="CG202" s="99">
        <v>0</v>
      </c>
      <c r="CH202" s="100" t="s">
        <v>1981</v>
      </c>
      <c r="CI202" s="99">
        <v>0</v>
      </c>
      <c r="CJ202" s="99">
        <v>0</v>
      </c>
      <c r="CK202" s="99">
        <v>0</v>
      </c>
      <c r="CL202" s="99">
        <v>0</v>
      </c>
      <c r="CM202" s="99">
        <v>0</v>
      </c>
      <c r="CN202" s="99">
        <v>0</v>
      </c>
      <c r="CO202" s="99">
        <v>0</v>
      </c>
      <c r="CP202" s="99">
        <v>0</v>
      </c>
      <c r="CQ202" s="99">
        <v>0</v>
      </c>
      <c r="CR202" s="99">
        <v>0</v>
      </c>
      <c r="CS202" s="99">
        <v>0</v>
      </c>
      <c r="CT202" s="100" t="s">
        <v>1981</v>
      </c>
      <c r="CU202" s="101" t="s">
        <v>1981</v>
      </c>
    </row>
    <row r="203" spans="1:99" ht="15.4" customHeight="1">
      <c r="A203" s="114" t="s">
        <v>2558</v>
      </c>
      <c r="B203" s="115" t="s">
        <v>1852</v>
      </c>
      <c r="C203" s="115" t="s">
        <v>1852</v>
      </c>
      <c r="D203" s="102" t="s">
        <v>2559</v>
      </c>
      <c r="E203" s="99">
        <v>163</v>
      </c>
      <c r="F203" s="99">
        <v>0</v>
      </c>
      <c r="G203" s="99">
        <v>0</v>
      </c>
      <c r="H203" s="99">
        <v>0</v>
      </c>
      <c r="I203" s="99">
        <v>0</v>
      </c>
      <c r="J203" s="99">
        <v>0</v>
      </c>
      <c r="K203" s="99">
        <v>0</v>
      </c>
      <c r="L203" s="99">
        <v>0</v>
      </c>
      <c r="M203" s="99">
        <v>0</v>
      </c>
      <c r="N203" s="99">
        <v>0</v>
      </c>
      <c r="O203" s="99">
        <v>0</v>
      </c>
      <c r="P203" s="99">
        <v>125</v>
      </c>
      <c r="Q203" s="99">
        <v>2</v>
      </c>
      <c r="R203" s="99">
        <v>0</v>
      </c>
      <c r="S203" s="99">
        <v>0</v>
      </c>
      <c r="T203" s="99">
        <v>0</v>
      </c>
      <c r="U203" s="99">
        <v>0</v>
      </c>
      <c r="V203" s="99">
        <v>0</v>
      </c>
      <c r="W203" s="99">
        <v>0</v>
      </c>
      <c r="X203" s="99">
        <v>42</v>
      </c>
      <c r="Y203" s="99">
        <v>0</v>
      </c>
      <c r="Z203" s="99">
        <v>23</v>
      </c>
      <c r="AA203" s="99">
        <v>0</v>
      </c>
      <c r="AB203" s="99">
        <v>0</v>
      </c>
      <c r="AC203" s="99">
        <v>57</v>
      </c>
      <c r="AD203" s="99">
        <v>0</v>
      </c>
      <c r="AE203" s="99">
        <v>0</v>
      </c>
      <c r="AF203" s="99">
        <v>0</v>
      </c>
      <c r="AG203" s="99">
        <v>0</v>
      </c>
      <c r="AH203" s="99">
        <v>0</v>
      </c>
      <c r="AI203" s="99">
        <v>0</v>
      </c>
      <c r="AJ203" s="99">
        <v>0</v>
      </c>
      <c r="AK203" s="99">
        <v>0</v>
      </c>
      <c r="AL203" s="99">
        <v>0</v>
      </c>
      <c r="AM203" s="99">
        <v>0</v>
      </c>
      <c r="AN203" s="99">
        <v>0</v>
      </c>
      <c r="AO203" s="99">
        <v>0</v>
      </c>
      <c r="AP203" s="99">
        <v>0</v>
      </c>
      <c r="AQ203" s="99">
        <v>1</v>
      </c>
      <c r="AR203" s="99">
        <v>38</v>
      </c>
      <c r="AS203" s="99">
        <v>0</v>
      </c>
      <c r="AT203" s="99">
        <v>0</v>
      </c>
      <c r="AU203" s="99">
        <v>0</v>
      </c>
      <c r="AV203" s="99">
        <v>0</v>
      </c>
      <c r="AW203" s="99">
        <v>38</v>
      </c>
      <c r="AX203" s="99">
        <v>0</v>
      </c>
      <c r="AY203" s="99">
        <v>0</v>
      </c>
      <c r="AZ203" s="99">
        <v>0</v>
      </c>
      <c r="BA203" s="99">
        <v>0</v>
      </c>
      <c r="BB203" s="99">
        <v>0</v>
      </c>
      <c r="BC203" s="99">
        <v>0</v>
      </c>
      <c r="BD203" s="99">
        <v>0</v>
      </c>
      <c r="BE203" s="99">
        <v>0</v>
      </c>
      <c r="BF203" s="99">
        <v>0</v>
      </c>
      <c r="BG203" s="99">
        <v>0</v>
      </c>
      <c r="BH203" s="99">
        <v>0</v>
      </c>
      <c r="BI203" s="100" t="s">
        <v>1981</v>
      </c>
      <c r="BJ203" s="100" t="s">
        <v>1981</v>
      </c>
      <c r="BK203" s="100" t="s">
        <v>1981</v>
      </c>
      <c r="BL203" s="100" t="s">
        <v>1981</v>
      </c>
      <c r="BM203" s="100" t="s">
        <v>1981</v>
      </c>
      <c r="BN203" s="100" t="s">
        <v>1981</v>
      </c>
      <c r="BO203" s="100" t="s">
        <v>1981</v>
      </c>
      <c r="BP203" s="100" t="s">
        <v>1981</v>
      </c>
      <c r="BQ203" s="100" t="s">
        <v>1981</v>
      </c>
      <c r="BR203" s="100" t="s">
        <v>1981</v>
      </c>
      <c r="BS203" s="100" t="s">
        <v>1981</v>
      </c>
      <c r="BT203" s="99">
        <v>0</v>
      </c>
      <c r="BU203" s="99">
        <v>0</v>
      </c>
      <c r="BV203" s="99">
        <v>0</v>
      </c>
      <c r="BW203" s="99">
        <v>0</v>
      </c>
      <c r="BX203" s="99">
        <v>0</v>
      </c>
      <c r="BY203" s="99">
        <v>0</v>
      </c>
      <c r="BZ203" s="99">
        <v>0</v>
      </c>
      <c r="CA203" s="99">
        <v>0</v>
      </c>
      <c r="CB203" s="99">
        <v>0</v>
      </c>
      <c r="CC203" s="99">
        <v>0</v>
      </c>
      <c r="CD203" s="99">
        <v>0</v>
      </c>
      <c r="CE203" s="99">
        <v>0</v>
      </c>
      <c r="CF203" s="99">
        <v>0</v>
      </c>
      <c r="CG203" s="99">
        <v>0</v>
      </c>
      <c r="CH203" s="100" t="s">
        <v>1981</v>
      </c>
      <c r="CI203" s="99">
        <v>0</v>
      </c>
      <c r="CJ203" s="99">
        <v>0</v>
      </c>
      <c r="CK203" s="99">
        <v>0</v>
      </c>
      <c r="CL203" s="99">
        <v>0</v>
      </c>
      <c r="CM203" s="99">
        <v>0</v>
      </c>
      <c r="CN203" s="99">
        <v>0</v>
      </c>
      <c r="CO203" s="99">
        <v>0</v>
      </c>
      <c r="CP203" s="99">
        <v>0</v>
      </c>
      <c r="CQ203" s="99">
        <v>0</v>
      </c>
      <c r="CR203" s="99">
        <v>0</v>
      </c>
      <c r="CS203" s="99">
        <v>0</v>
      </c>
      <c r="CT203" s="100" t="s">
        <v>1981</v>
      </c>
      <c r="CU203" s="101" t="s">
        <v>1981</v>
      </c>
    </row>
    <row r="204" spans="1:99" ht="15.4" customHeight="1">
      <c r="A204" s="114" t="s">
        <v>2560</v>
      </c>
      <c r="B204" s="115" t="s">
        <v>1852</v>
      </c>
      <c r="C204" s="115" t="s">
        <v>1852</v>
      </c>
      <c r="D204" s="102" t="s">
        <v>2561</v>
      </c>
      <c r="E204" s="99">
        <v>1402</v>
      </c>
      <c r="F204" s="99">
        <v>689</v>
      </c>
      <c r="G204" s="99">
        <v>505</v>
      </c>
      <c r="H204" s="99">
        <v>7</v>
      </c>
      <c r="I204" s="99">
        <v>94</v>
      </c>
      <c r="J204" s="99">
        <v>53</v>
      </c>
      <c r="K204" s="99">
        <v>0</v>
      </c>
      <c r="L204" s="99">
        <v>0</v>
      </c>
      <c r="M204" s="99">
        <v>29</v>
      </c>
      <c r="N204" s="99">
        <v>0</v>
      </c>
      <c r="O204" s="99">
        <v>1</v>
      </c>
      <c r="P204" s="99">
        <v>642</v>
      </c>
      <c r="Q204" s="99">
        <v>124</v>
      </c>
      <c r="R204" s="99">
        <v>0</v>
      </c>
      <c r="S204" s="99">
        <v>1</v>
      </c>
      <c r="T204" s="99">
        <v>0</v>
      </c>
      <c r="U204" s="99">
        <v>1</v>
      </c>
      <c r="V204" s="99">
        <v>7</v>
      </c>
      <c r="W204" s="99">
        <v>5</v>
      </c>
      <c r="X204" s="99">
        <v>20</v>
      </c>
      <c r="Y204" s="99">
        <v>0</v>
      </c>
      <c r="Z204" s="99">
        <v>0</v>
      </c>
      <c r="AA204" s="99">
        <v>0</v>
      </c>
      <c r="AB204" s="99">
        <v>1</v>
      </c>
      <c r="AC204" s="99">
        <v>0</v>
      </c>
      <c r="AD204" s="99">
        <v>0</v>
      </c>
      <c r="AE204" s="99">
        <v>0</v>
      </c>
      <c r="AF204" s="99">
        <v>4</v>
      </c>
      <c r="AG204" s="99">
        <v>460</v>
      </c>
      <c r="AH204" s="99">
        <v>0</v>
      </c>
      <c r="AI204" s="99">
        <v>0</v>
      </c>
      <c r="AJ204" s="99">
        <v>0</v>
      </c>
      <c r="AK204" s="99">
        <v>0</v>
      </c>
      <c r="AL204" s="99">
        <v>6</v>
      </c>
      <c r="AM204" s="99">
        <v>1</v>
      </c>
      <c r="AN204" s="99">
        <v>11</v>
      </c>
      <c r="AO204" s="99">
        <v>0</v>
      </c>
      <c r="AP204" s="99">
        <v>0</v>
      </c>
      <c r="AQ204" s="99">
        <v>0</v>
      </c>
      <c r="AR204" s="99">
        <v>70</v>
      </c>
      <c r="AS204" s="99">
        <v>7</v>
      </c>
      <c r="AT204" s="99">
        <v>60</v>
      </c>
      <c r="AU204" s="99">
        <v>0</v>
      </c>
      <c r="AV204" s="99">
        <v>0</v>
      </c>
      <c r="AW204" s="99">
        <v>3</v>
      </c>
      <c r="AX204" s="99">
        <v>0</v>
      </c>
      <c r="AY204" s="99">
        <v>0</v>
      </c>
      <c r="AZ204" s="99">
        <v>0</v>
      </c>
      <c r="BA204" s="99">
        <v>0</v>
      </c>
      <c r="BB204" s="99">
        <v>0</v>
      </c>
      <c r="BC204" s="99">
        <v>0</v>
      </c>
      <c r="BD204" s="99">
        <v>0</v>
      </c>
      <c r="BE204" s="99">
        <v>0</v>
      </c>
      <c r="BF204" s="99">
        <v>0</v>
      </c>
      <c r="BG204" s="99">
        <v>0</v>
      </c>
      <c r="BH204" s="99">
        <v>0</v>
      </c>
      <c r="BI204" s="100" t="s">
        <v>1981</v>
      </c>
      <c r="BJ204" s="100" t="s">
        <v>1981</v>
      </c>
      <c r="BK204" s="100" t="s">
        <v>1981</v>
      </c>
      <c r="BL204" s="100" t="s">
        <v>1981</v>
      </c>
      <c r="BM204" s="100" t="s">
        <v>1981</v>
      </c>
      <c r="BN204" s="100" t="s">
        <v>1981</v>
      </c>
      <c r="BO204" s="100" t="s">
        <v>1981</v>
      </c>
      <c r="BP204" s="100" t="s">
        <v>1981</v>
      </c>
      <c r="BQ204" s="100" t="s">
        <v>1981</v>
      </c>
      <c r="BR204" s="100" t="s">
        <v>1981</v>
      </c>
      <c r="BS204" s="100" t="s">
        <v>1981</v>
      </c>
      <c r="BT204" s="99">
        <v>0</v>
      </c>
      <c r="BU204" s="99">
        <v>0</v>
      </c>
      <c r="BV204" s="99">
        <v>0</v>
      </c>
      <c r="BW204" s="99">
        <v>0</v>
      </c>
      <c r="BX204" s="99">
        <v>0</v>
      </c>
      <c r="BY204" s="99">
        <v>0</v>
      </c>
      <c r="BZ204" s="99">
        <v>0</v>
      </c>
      <c r="CA204" s="99">
        <v>0</v>
      </c>
      <c r="CB204" s="99">
        <v>0</v>
      </c>
      <c r="CC204" s="99">
        <v>0</v>
      </c>
      <c r="CD204" s="99">
        <v>0</v>
      </c>
      <c r="CE204" s="99">
        <v>0</v>
      </c>
      <c r="CF204" s="99">
        <v>0</v>
      </c>
      <c r="CG204" s="99">
        <v>0</v>
      </c>
      <c r="CH204" s="100" t="s">
        <v>1981</v>
      </c>
      <c r="CI204" s="99">
        <v>0</v>
      </c>
      <c r="CJ204" s="99">
        <v>0</v>
      </c>
      <c r="CK204" s="99">
        <v>0</v>
      </c>
      <c r="CL204" s="99">
        <v>0</v>
      </c>
      <c r="CM204" s="99">
        <v>0</v>
      </c>
      <c r="CN204" s="99">
        <v>0</v>
      </c>
      <c r="CO204" s="99">
        <v>0</v>
      </c>
      <c r="CP204" s="99">
        <v>0</v>
      </c>
      <c r="CQ204" s="99">
        <v>0</v>
      </c>
      <c r="CR204" s="99">
        <v>0</v>
      </c>
      <c r="CS204" s="99">
        <v>0</v>
      </c>
      <c r="CT204" s="100" t="s">
        <v>1981</v>
      </c>
      <c r="CU204" s="101" t="s">
        <v>1981</v>
      </c>
    </row>
    <row r="205" spans="1:99" ht="15.4" customHeight="1">
      <c r="A205" s="114" t="s">
        <v>2562</v>
      </c>
      <c r="B205" s="115" t="s">
        <v>1852</v>
      </c>
      <c r="C205" s="115" t="s">
        <v>1852</v>
      </c>
      <c r="D205" s="102" t="s">
        <v>2226</v>
      </c>
      <c r="E205" s="99">
        <v>1402</v>
      </c>
      <c r="F205" s="99">
        <v>689</v>
      </c>
      <c r="G205" s="99">
        <v>505</v>
      </c>
      <c r="H205" s="99">
        <v>7</v>
      </c>
      <c r="I205" s="99">
        <v>94</v>
      </c>
      <c r="J205" s="99">
        <v>53</v>
      </c>
      <c r="K205" s="99">
        <v>0</v>
      </c>
      <c r="L205" s="99">
        <v>0</v>
      </c>
      <c r="M205" s="99">
        <v>29</v>
      </c>
      <c r="N205" s="99">
        <v>0</v>
      </c>
      <c r="O205" s="99">
        <v>1</v>
      </c>
      <c r="P205" s="99">
        <v>642</v>
      </c>
      <c r="Q205" s="99">
        <v>124</v>
      </c>
      <c r="R205" s="99">
        <v>0</v>
      </c>
      <c r="S205" s="99">
        <v>1</v>
      </c>
      <c r="T205" s="99">
        <v>0</v>
      </c>
      <c r="U205" s="99">
        <v>1</v>
      </c>
      <c r="V205" s="99">
        <v>7</v>
      </c>
      <c r="W205" s="99">
        <v>5</v>
      </c>
      <c r="X205" s="99">
        <v>20</v>
      </c>
      <c r="Y205" s="99">
        <v>0</v>
      </c>
      <c r="Z205" s="99">
        <v>0</v>
      </c>
      <c r="AA205" s="99">
        <v>0</v>
      </c>
      <c r="AB205" s="99">
        <v>1</v>
      </c>
      <c r="AC205" s="99">
        <v>0</v>
      </c>
      <c r="AD205" s="99">
        <v>0</v>
      </c>
      <c r="AE205" s="99">
        <v>0</v>
      </c>
      <c r="AF205" s="99">
        <v>4</v>
      </c>
      <c r="AG205" s="99">
        <v>460</v>
      </c>
      <c r="AH205" s="99">
        <v>0</v>
      </c>
      <c r="AI205" s="99">
        <v>0</v>
      </c>
      <c r="AJ205" s="99">
        <v>0</v>
      </c>
      <c r="AK205" s="99">
        <v>0</v>
      </c>
      <c r="AL205" s="99">
        <v>6</v>
      </c>
      <c r="AM205" s="99">
        <v>1</v>
      </c>
      <c r="AN205" s="99">
        <v>11</v>
      </c>
      <c r="AO205" s="99">
        <v>0</v>
      </c>
      <c r="AP205" s="99">
        <v>0</v>
      </c>
      <c r="AQ205" s="99">
        <v>0</v>
      </c>
      <c r="AR205" s="99">
        <v>70</v>
      </c>
      <c r="AS205" s="99">
        <v>7</v>
      </c>
      <c r="AT205" s="99">
        <v>60</v>
      </c>
      <c r="AU205" s="99">
        <v>0</v>
      </c>
      <c r="AV205" s="99">
        <v>0</v>
      </c>
      <c r="AW205" s="99">
        <v>3</v>
      </c>
      <c r="AX205" s="99">
        <v>0</v>
      </c>
      <c r="AY205" s="99">
        <v>0</v>
      </c>
      <c r="AZ205" s="99">
        <v>0</v>
      </c>
      <c r="BA205" s="99">
        <v>0</v>
      </c>
      <c r="BB205" s="99">
        <v>0</v>
      </c>
      <c r="BC205" s="99">
        <v>0</v>
      </c>
      <c r="BD205" s="99">
        <v>0</v>
      </c>
      <c r="BE205" s="99">
        <v>0</v>
      </c>
      <c r="BF205" s="99">
        <v>0</v>
      </c>
      <c r="BG205" s="99">
        <v>0</v>
      </c>
      <c r="BH205" s="99">
        <v>0</v>
      </c>
      <c r="BI205" s="100" t="s">
        <v>1981</v>
      </c>
      <c r="BJ205" s="100" t="s">
        <v>1981</v>
      </c>
      <c r="BK205" s="100" t="s">
        <v>1981</v>
      </c>
      <c r="BL205" s="100" t="s">
        <v>1981</v>
      </c>
      <c r="BM205" s="100" t="s">
        <v>1981</v>
      </c>
      <c r="BN205" s="100" t="s">
        <v>1981</v>
      </c>
      <c r="BO205" s="100" t="s">
        <v>1981</v>
      </c>
      <c r="BP205" s="100" t="s">
        <v>1981</v>
      </c>
      <c r="BQ205" s="100" t="s">
        <v>1981</v>
      </c>
      <c r="BR205" s="100" t="s">
        <v>1981</v>
      </c>
      <c r="BS205" s="100" t="s">
        <v>1981</v>
      </c>
      <c r="BT205" s="99">
        <v>0</v>
      </c>
      <c r="BU205" s="99">
        <v>0</v>
      </c>
      <c r="BV205" s="99">
        <v>0</v>
      </c>
      <c r="BW205" s="99">
        <v>0</v>
      </c>
      <c r="BX205" s="99">
        <v>0</v>
      </c>
      <c r="BY205" s="99">
        <v>0</v>
      </c>
      <c r="BZ205" s="99">
        <v>0</v>
      </c>
      <c r="CA205" s="99">
        <v>0</v>
      </c>
      <c r="CB205" s="99">
        <v>0</v>
      </c>
      <c r="CC205" s="99">
        <v>0</v>
      </c>
      <c r="CD205" s="99">
        <v>0</v>
      </c>
      <c r="CE205" s="99">
        <v>0</v>
      </c>
      <c r="CF205" s="99">
        <v>0</v>
      </c>
      <c r="CG205" s="99">
        <v>0</v>
      </c>
      <c r="CH205" s="100" t="s">
        <v>1981</v>
      </c>
      <c r="CI205" s="99">
        <v>0</v>
      </c>
      <c r="CJ205" s="99">
        <v>0</v>
      </c>
      <c r="CK205" s="99">
        <v>0</v>
      </c>
      <c r="CL205" s="99">
        <v>0</v>
      </c>
      <c r="CM205" s="99">
        <v>0</v>
      </c>
      <c r="CN205" s="99">
        <v>0</v>
      </c>
      <c r="CO205" s="99">
        <v>0</v>
      </c>
      <c r="CP205" s="99">
        <v>0</v>
      </c>
      <c r="CQ205" s="99">
        <v>0</v>
      </c>
      <c r="CR205" s="99">
        <v>0</v>
      </c>
      <c r="CS205" s="99">
        <v>0</v>
      </c>
      <c r="CT205" s="100" t="s">
        <v>1981</v>
      </c>
      <c r="CU205" s="101" t="s">
        <v>1981</v>
      </c>
    </row>
    <row r="206" spans="1:99" ht="15.4" customHeight="1">
      <c r="A206" s="114" t="s">
        <v>2563</v>
      </c>
      <c r="B206" s="115" t="s">
        <v>1852</v>
      </c>
      <c r="C206" s="115" t="s">
        <v>1852</v>
      </c>
      <c r="D206" s="102" t="s">
        <v>2564</v>
      </c>
      <c r="E206" s="99">
        <v>296</v>
      </c>
      <c r="F206" s="99">
        <v>228</v>
      </c>
      <c r="G206" s="99">
        <v>111</v>
      </c>
      <c r="H206" s="99">
        <v>68</v>
      </c>
      <c r="I206" s="99">
        <v>29</v>
      </c>
      <c r="J206" s="99">
        <v>5</v>
      </c>
      <c r="K206" s="99">
        <v>0</v>
      </c>
      <c r="L206" s="99">
        <v>15</v>
      </c>
      <c r="M206" s="99">
        <v>0</v>
      </c>
      <c r="N206" s="99">
        <v>0</v>
      </c>
      <c r="O206" s="99">
        <v>0</v>
      </c>
      <c r="P206" s="99">
        <v>20</v>
      </c>
      <c r="Q206" s="99">
        <v>5</v>
      </c>
      <c r="R206" s="99">
        <v>0</v>
      </c>
      <c r="S206" s="99">
        <v>0</v>
      </c>
      <c r="T206" s="99">
        <v>0</v>
      </c>
      <c r="U206" s="99">
        <v>0</v>
      </c>
      <c r="V206" s="99">
        <v>0</v>
      </c>
      <c r="W206" s="99">
        <v>6</v>
      </c>
      <c r="X206" s="99">
        <v>5</v>
      </c>
      <c r="Y206" s="99">
        <v>0</v>
      </c>
      <c r="Z206" s="99">
        <v>3</v>
      </c>
      <c r="AA206" s="99">
        <v>0</v>
      </c>
      <c r="AB206" s="99">
        <v>0</v>
      </c>
      <c r="AC206" s="99">
        <v>0</v>
      </c>
      <c r="AD206" s="99">
        <v>0</v>
      </c>
      <c r="AE206" s="99">
        <v>0</v>
      </c>
      <c r="AF206" s="99">
        <v>0</v>
      </c>
      <c r="AG206" s="99">
        <v>0</v>
      </c>
      <c r="AH206" s="99">
        <v>0</v>
      </c>
      <c r="AI206" s="99">
        <v>0</v>
      </c>
      <c r="AJ206" s="99">
        <v>0</v>
      </c>
      <c r="AK206" s="99">
        <v>0</v>
      </c>
      <c r="AL206" s="99">
        <v>0</v>
      </c>
      <c r="AM206" s="99">
        <v>0</v>
      </c>
      <c r="AN206" s="99">
        <v>0</v>
      </c>
      <c r="AO206" s="99">
        <v>0</v>
      </c>
      <c r="AP206" s="99">
        <v>0</v>
      </c>
      <c r="AQ206" s="99">
        <v>0</v>
      </c>
      <c r="AR206" s="99">
        <v>48</v>
      </c>
      <c r="AS206" s="99">
        <v>0</v>
      </c>
      <c r="AT206" s="99">
        <v>47</v>
      </c>
      <c r="AU206" s="99">
        <v>0</v>
      </c>
      <c r="AV206" s="99">
        <v>0</v>
      </c>
      <c r="AW206" s="99">
        <v>2</v>
      </c>
      <c r="AX206" s="99">
        <v>0</v>
      </c>
      <c r="AY206" s="99">
        <v>0</v>
      </c>
      <c r="AZ206" s="99">
        <v>0</v>
      </c>
      <c r="BA206" s="99">
        <v>0</v>
      </c>
      <c r="BB206" s="99">
        <v>0</v>
      </c>
      <c r="BC206" s="99">
        <v>0</v>
      </c>
      <c r="BD206" s="99">
        <v>0</v>
      </c>
      <c r="BE206" s="99">
        <v>0</v>
      </c>
      <c r="BF206" s="99">
        <v>0</v>
      </c>
      <c r="BG206" s="99">
        <v>0</v>
      </c>
      <c r="BH206" s="99">
        <v>0</v>
      </c>
      <c r="BI206" s="100" t="s">
        <v>1981</v>
      </c>
      <c r="BJ206" s="100" t="s">
        <v>1981</v>
      </c>
      <c r="BK206" s="100" t="s">
        <v>1981</v>
      </c>
      <c r="BL206" s="100" t="s">
        <v>1981</v>
      </c>
      <c r="BM206" s="100" t="s">
        <v>1981</v>
      </c>
      <c r="BN206" s="100" t="s">
        <v>1981</v>
      </c>
      <c r="BO206" s="100" t="s">
        <v>1981</v>
      </c>
      <c r="BP206" s="100" t="s">
        <v>1981</v>
      </c>
      <c r="BQ206" s="100" t="s">
        <v>1981</v>
      </c>
      <c r="BR206" s="100" t="s">
        <v>1981</v>
      </c>
      <c r="BS206" s="100" t="s">
        <v>1981</v>
      </c>
      <c r="BT206" s="99">
        <v>0</v>
      </c>
      <c r="BU206" s="99">
        <v>0</v>
      </c>
      <c r="BV206" s="99">
        <v>0</v>
      </c>
      <c r="BW206" s="99">
        <v>0</v>
      </c>
      <c r="BX206" s="99">
        <v>0</v>
      </c>
      <c r="BY206" s="99">
        <v>0</v>
      </c>
      <c r="BZ206" s="99">
        <v>0</v>
      </c>
      <c r="CA206" s="99">
        <v>0</v>
      </c>
      <c r="CB206" s="99">
        <v>0</v>
      </c>
      <c r="CC206" s="99">
        <v>0</v>
      </c>
      <c r="CD206" s="99">
        <v>0</v>
      </c>
      <c r="CE206" s="99">
        <v>0</v>
      </c>
      <c r="CF206" s="99">
        <v>0</v>
      </c>
      <c r="CG206" s="99">
        <v>0</v>
      </c>
      <c r="CH206" s="100" t="s">
        <v>1981</v>
      </c>
      <c r="CI206" s="99">
        <v>0</v>
      </c>
      <c r="CJ206" s="99">
        <v>0</v>
      </c>
      <c r="CK206" s="99">
        <v>0</v>
      </c>
      <c r="CL206" s="99">
        <v>0</v>
      </c>
      <c r="CM206" s="99">
        <v>0</v>
      </c>
      <c r="CN206" s="99">
        <v>0</v>
      </c>
      <c r="CO206" s="99">
        <v>0</v>
      </c>
      <c r="CP206" s="99">
        <v>0</v>
      </c>
      <c r="CQ206" s="99">
        <v>0</v>
      </c>
      <c r="CR206" s="99">
        <v>0</v>
      </c>
      <c r="CS206" s="99">
        <v>0</v>
      </c>
      <c r="CT206" s="100" t="s">
        <v>1981</v>
      </c>
      <c r="CU206" s="101" t="s">
        <v>1981</v>
      </c>
    </row>
    <row r="207" spans="1:99" ht="15.4" customHeight="1">
      <c r="A207" s="114" t="s">
        <v>2565</v>
      </c>
      <c r="B207" s="115" t="s">
        <v>1852</v>
      </c>
      <c r="C207" s="115" t="s">
        <v>1852</v>
      </c>
      <c r="D207" s="102" t="s">
        <v>2226</v>
      </c>
      <c r="E207" s="99">
        <v>291</v>
      </c>
      <c r="F207" s="99">
        <v>228</v>
      </c>
      <c r="G207" s="99">
        <v>111</v>
      </c>
      <c r="H207" s="99">
        <v>68</v>
      </c>
      <c r="I207" s="99">
        <v>29</v>
      </c>
      <c r="J207" s="99">
        <v>5</v>
      </c>
      <c r="K207" s="99">
        <v>0</v>
      </c>
      <c r="L207" s="99">
        <v>15</v>
      </c>
      <c r="M207" s="99">
        <v>0</v>
      </c>
      <c r="N207" s="99">
        <v>0</v>
      </c>
      <c r="O207" s="99">
        <v>0</v>
      </c>
      <c r="P207" s="99">
        <v>15</v>
      </c>
      <c r="Q207" s="99">
        <v>0</v>
      </c>
      <c r="R207" s="99">
        <v>0</v>
      </c>
      <c r="S207" s="99">
        <v>0</v>
      </c>
      <c r="T207" s="99">
        <v>0</v>
      </c>
      <c r="U207" s="99">
        <v>0</v>
      </c>
      <c r="V207" s="99">
        <v>0</v>
      </c>
      <c r="W207" s="99">
        <v>6</v>
      </c>
      <c r="X207" s="99">
        <v>5</v>
      </c>
      <c r="Y207" s="99">
        <v>0</v>
      </c>
      <c r="Z207" s="99">
        <v>3</v>
      </c>
      <c r="AA207" s="99">
        <v>0</v>
      </c>
      <c r="AB207" s="99">
        <v>0</v>
      </c>
      <c r="AC207" s="99">
        <v>0</v>
      </c>
      <c r="AD207" s="99">
        <v>0</v>
      </c>
      <c r="AE207" s="99">
        <v>0</v>
      </c>
      <c r="AF207" s="99">
        <v>0</v>
      </c>
      <c r="AG207" s="99">
        <v>0</v>
      </c>
      <c r="AH207" s="99">
        <v>0</v>
      </c>
      <c r="AI207" s="99">
        <v>0</v>
      </c>
      <c r="AJ207" s="99">
        <v>0</v>
      </c>
      <c r="AK207" s="99">
        <v>0</v>
      </c>
      <c r="AL207" s="99">
        <v>0</v>
      </c>
      <c r="AM207" s="99">
        <v>0</v>
      </c>
      <c r="AN207" s="99">
        <v>0</v>
      </c>
      <c r="AO207" s="99">
        <v>0</v>
      </c>
      <c r="AP207" s="99">
        <v>0</v>
      </c>
      <c r="AQ207" s="99">
        <v>0</v>
      </c>
      <c r="AR207" s="99">
        <v>48</v>
      </c>
      <c r="AS207" s="99">
        <v>0</v>
      </c>
      <c r="AT207" s="99">
        <v>47</v>
      </c>
      <c r="AU207" s="99">
        <v>0</v>
      </c>
      <c r="AV207" s="99">
        <v>0</v>
      </c>
      <c r="AW207" s="99">
        <v>2</v>
      </c>
      <c r="AX207" s="99">
        <v>0</v>
      </c>
      <c r="AY207" s="99">
        <v>0</v>
      </c>
      <c r="AZ207" s="99">
        <v>0</v>
      </c>
      <c r="BA207" s="99">
        <v>0</v>
      </c>
      <c r="BB207" s="99">
        <v>0</v>
      </c>
      <c r="BC207" s="99">
        <v>0</v>
      </c>
      <c r="BD207" s="99">
        <v>0</v>
      </c>
      <c r="BE207" s="99">
        <v>0</v>
      </c>
      <c r="BF207" s="99">
        <v>0</v>
      </c>
      <c r="BG207" s="99">
        <v>0</v>
      </c>
      <c r="BH207" s="99">
        <v>0</v>
      </c>
      <c r="BI207" s="100" t="s">
        <v>1981</v>
      </c>
      <c r="BJ207" s="100" t="s">
        <v>1981</v>
      </c>
      <c r="BK207" s="100" t="s">
        <v>1981</v>
      </c>
      <c r="BL207" s="100" t="s">
        <v>1981</v>
      </c>
      <c r="BM207" s="100" t="s">
        <v>1981</v>
      </c>
      <c r="BN207" s="100" t="s">
        <v>1981</v>
      </c>
      <c r="BO207" s="100" t="s">
        <v>1981</v>
      </c>
      <c r="BP207" s="100" t="s">
        <v>1981</v>
      </c>
      <c r="BQ207" s="100" t="s">
        <v>1981</v>
      </c>
      <c r="BR207" s="100" t="s">
        <v>1981</v>
      </c>
      <c r="BS207" s="100" t="s">
        <v>1981</v>
      </c>
      <c r="BT207" s="99">
        <v>0</v>
      </c>
      <c r="BU207" s="99">
        <v>0</v>
      </c>
      <c r="BV207" s="99">
        <v>0</v>
      </c>
      <c r="BW207" s="99">
        <v>0</v>
      </c>
      <c r="BX207" s="99">
        <v>0</v>
      </c>
      <c r="BY207" s="99">
        <v>0</v>
      </c>
      <c r="BZ207" s="99">
        <v>0</v>
      </c>
      <c r="CA207" s="99">
        <v>0</v>
      </c>
      <c r="CB207" s="99">
        <v>0</v>
      </c>
      <c r="CC207" s="99">
        <v>0</v>
      </c>
      <c r="CD207" s="99">
        <v>0</v>
      </c>
      <c r="CE207" s="99">
        <v>0</v>
      </c>
      <c r="CF207" s="99">
        <v>0</v>
      </c>
      <c r="CG207" s="99">
        <v>0</v>
      </c>
      <c r="CH207" s="100" t="s">
        <v>1981</v>
      </c>
      <c r="CI207" s="99">
        <v>0</v>
      </c>
      <c r="CJ207" s="99">
        <v>0</v>
      </c>
      <c r="CK207" s="99">
        <v>0</v>
      </c>
      <c r="CL207" s="99">
        <v>0</v>
      </c>
      <c r="CM207" s="99">
        <v>0</v>
      </c>
      <c r="CN207" s="99">
        <v>0</v>
      </c>
      <c r="CO207" s="99">
        <v>0</v>
      </c>
      <c r="CP207" s="99">
        <v>0</v>
      </c>
      <c r="CQ207" s="99">
        <v>0</v>
      </c>
      <c r="CR207" s="99">
        <v>0</v>
      </c>
      <c r="CS207" s="99">
        <v>0</v>
      </c>
      <c r="CT207" s="100" t="s">
        <v>1981</v>
      </c>
      <c r="CU207" s="101" t="s">
        <v>1981</v>
      </c>
    </row>
    <row r="208" spans="1:99" ht="15.4" customHeight="1">
      <c r="A208" s="114" t="s">
        <v>2566</v>
      </c>
      <c r="B208" s="115" t="s">
        <v>1852</v>
      </c>
      <c r="C208" s="115" t="s">
        <v>1852</v>
      </c>
      <c r="D208" s="102" t="s">
        <v>2313</v>
      </c>
      <c r="E208" s="99">
        <v>5</v>
      </c>
      <c r="F208" s="99">
        <v>0</v>
      </c>
      <c r="G208" s="99">
        <v>0</v>
      </c>
      <c r="H208" s="99">
        <v>0</v>
      </c>
      <c r="I208" s="99">
        <v>0</v>
      </c>
      <c r="J208" s="99">
        <v>0</v>
      </c>
      <c r="K208" s="99">
        <v>0</v>
      </c>
      <c r="L208" s="99">
        <v>0</v>
      </c>
      <c r="M208" s="99">
        <v>0</v>
      </c>
      <c r="N208" s="99">
        <v>0</v>
      </c>
      <c r="O208" s="99">
        <v>0</v>
      </c>
      <c r="P208" s="99">
        <v>5</v>
      </c>
      <c r="Q208" s="99">
        <v>5</v>
      </c>
      <c r="R208" s="99">
        <v>0</v>
      </c>
      <c r="S208" s="99">
        <v>0</v>
      </c>
      <c r="T208" s="99">
        <v>0</v>
      </c>
      <c r="U208" s="99">
        <v>0</v>
      </c>
      <c r="V208" s="99">
        <v>0</v>
      </c>
      <c r="W208" s="99">
        <v>0</v>
      </c>
      <c r="X208" s="99">
        <v>0</v>
      </c>
      <c r="Y208" s="99">
        <v>0</v>
      </c>
      <c r="Z208" s="99">
        <v>0</v>
      </c>
      <c r="AA208" s="99">
        <v>0</v>
      </c>
      <c r="AB208" s="99">
        <v>0</v>
      </c>
      <c r="AC208" s="99">
        <v>0</v>
      </c>
      <c r="AD208" s="99">
        <v>0</v>
      </c>
      <c r="AE208" s="99">
        <v>0</v>
      </c>
      <c r="AF208" s="99">
        <v>0</v>
      </c>
      <c r="AG208" s="99">
        <v>0</v>
      </c>
      <c r="AH208" s="99">
        <v>0</v>
      </c>
      <c r="AI208" s="99">
        <v>0</v>
      </c>
      <c r="AJ208" s="99">
        <v>0</v>
      </c>
      <c r="AK208" s="99">
        <v>0</v>
      </c>
      <c r="AL208" s="99">
        <v>0</v>
      </c>
      <c r="AM208" s="99">
        <v>0</v>
      </c>
      <c r="AN208" s="99">
        <v>0</v>
      </c>
      <c r="AO208" s="99">
        <v>0</v>
      </c>
      <c r="AP208" s="99">
        <v>0</v>
      </c>
      <c r="AQ208" s="99">
        <v>0</v>
      </c>
      <c r="AR208" s="99">
        <v>0</v>
      </c>
      <c r="AS208" s="99">
        <v>0</v>
      </c>
      <c r="AT208" s="99">
        <v>0</v>
      </c>
      <c r="AU208" s="99">
        <v>0</v>
      </c>
      <c r="AV208" s="99">
        <v>0</v>
      </c>
      <c r="AW208" s="99">
        <v>0</v>
      </c>
      <c r="AX208" s="99">
        <v>0</v>
      </c>
      <c r="AY208" s="99">
        <v>0</v>
      </c>
      <c r="AZ208" s="99">
        <v>0</v>
      </c>
      <c r="BA208" s="99">
        <v>0</v>
      </c>
      <c r="BB208" s="99">
        <v>0</v>
      </c>
      <c r="BC208" s="99">
        <v>0</v>
      </c>
      <c r="BD208" s="99">
        <v>0</v>
      </c>
      <c r="BE208" s="99">
        <v>0</v>
      </c>
      <c r="BF208" s="99">
        <v>0</v>
      </c>
      <c r="BG208" s="99">
        <v>0</v>
      </c>
      <c r="BH208" s="99">
        <v>0</v>
      </c>
      <c r="BI208" s="100" t="s">
        <v>1981</v>
      </c>
      <c r="BJ208" s="100" t="s">
        <v>1981</v>
      </c>
      <c r="BK208" s="100" t="s">
        <v>1981</v>
      </c>
      <c r="BL208" s="100" t="s">
        <v>1981</v>
      </c>
      <c r="BM208" s="100" t="s">
        <v>1981</v>
      </c>
      <c r="BN208" s="100" t="s">
        <v>1981</v>
      </c>
      <c r="BO208" s="100" t="s">
        <v>1981</v>
      </c>
      <c r="BP208" s="100" t="s">
        <v>1981</v>
      </c>
      <c r="BQ208" s="100" t="s">
        <v>1981</v>
      </c>
      <c r="BR208" s="100" t="s">
        <v>1981</v>
      </c>
      <c r="BS208" s="100" t="s">
        <v>1981</v>
      </c>
      <c r="BT208" s="99">
        <v>0</v>
      </c>
      <c r="BU208" s="99">
        <v>0</v>
      </c>
      <c r="BV208" s="99">
        <v>0</v>
      </c>
      <c r="BW208" s="99">
        <v>0</v>
      </c>
      <c r="BX208" s="99">
        <v>0</v>
      </c>
      <c r="BY208" s="99">
        <v>0</v>
      </c>
      <c r="BZ208" s="99">
        <v>0</v>
      </c>
      <c r="CA208" s="99">
        <v>0</v>
      </c>
      <c r="CB208" s="99">
        <v>0</v>
      </c>
      <c r="CC208" s="99">
        <v>0</v>
      </c>
      <c r="CD208" s="99">
        <v>0</v>
      </c>
      <c r="CE208" s="99">
        <v>0</v>
      </c>
      <c r="CF208" s="99">
        <v>0</v>
      </c>
      <c r="CG208" s="99">
        <v>0</v>
      </c>
      <c r="CH208" s="100" t="s">
        <v>1981</v>
      </c>
      <c r="CI208" s="99">
        <v>0</v>
      </c>
      <c r="CJ208" s="99">
        <v>0</v>
      </c>
      <c r="CK208" s="99">
        <v>0</v>
      </c>
      <c r="CL208" s="99">
        <v>0</v>
      </c>
      <c r="CM208" s="99">
        <v>0</v>
      </c>
      <c r="CN208" s="99">
        <v>0</v>
      </c>
      <c r="CO208" s="99">
        <v>0</v>
      </c>
      <c r="CP208" s="99">
        <v>0</v>
      </c>
      <c r="CQ208" s="99">
        <v>0</v>
      </c>
      <c r="CR208" s="99">
        <v>0</v>
      </c>
      <c r="CS208" s="99">
        <v>0</v>
      </c>
      <c r="CT208" s="100" t="s">
        <v>1981</v>
      </c>
      <c r="CU208" s="101" t="s">
        <v>1981</v>
      </c>
    </row>
    <row r="209" spans="1:99" ht="15.4" customHeight="1">
      <c r="A209" s="114" t="s">
        <v>2567</v>
      </c>
      <c r="B209" s="115" t="s">
        <v>1852</v>
      </c>
      <c r="C209" s="115" t="s">
        <v>1852</v>
      </c>
      <c r="D209" s="102" t="s">
        <v>2568</v>
      </c>
      <c r="E209" s="99">
        <v>106</v>
      </c>
      <c r="F209" s="99">
        <v>0</v>
      </c>
      <c r="G209" s="99">
        <v>0</v>
      </c>
      <c r="H209" s="99">
        <v>0</v>
      </c>
      <c r="I209" s="99">
        <v>0</v>
      </c>
      <c r="J209" s="99">
        <v>0</v>
      </c>
      <c r="K209" s="99">
        <v>0</v>
      </c>
      <c r="L209" s="99">
        <v>0</v>
      </c>
      <c r="M209" s="99">
        <v>0</v>
      </c>
      <c r="N209" s="99">
        <v>0</v>
      </c>
      <c r="O209" s="99">
        <v>0</v>
      </c>
      <c r="P209" s="99">
        <v>106</v>
      </c>
      <c r="Q209" s="99">
        <v>63</v>
      </c>
      <c r="R209" s="99">
        <v>17</v>
      </c>
      <c r="S209" s="99">
        <v>0</v>
      </c>
      <c r="T209" s="99">
        <v>0</v>
      </c>
      <c r="U209" s="99">
        <v>0</v>
      </c>
      <c r="V209" s="99">
        <v>2</v>
      </c>
      <c r="W209" s="99">
        <v>0</v>
      </c>
      <c r="X209" s="99">
        <v>0</v>
      </c>
      <c r="Y209" s="99">
        <v>0</v>
      </c>
      <c r="Z209" s="99">
        <v>14</v>
      </c>
      <c r="AA209" s="99">
        <v>0</v>
      </c>
      <c r="AB209" s="99">
        <v>0</v>
      </c>
      <c r="AC209" s="99">
        <v>0</v>
      </c>
      <c r="AD209" s="99">
        <v>0</v>
      </c>
      <c r="AE209" s="99">
        <v>0</v>
      </c>
      <c r="AF209" s="99">
        <v>2</v>
      </c>
      <c r="AG209" s="99">
        <v>0</v>
      </c>
      <c r="AH209" s="99">
        <v>0</v>
      </c>
      <c r="AI209" s="99">
        <v>0</v>
      </c>
      <c r="AJ209" s="99">
        <v>0</v>
      </c>
      <c r="AK209" s="99">
        <v>0</v>
      </c>
      <c r="AL209" s="99">
        <v>1</v>
      </c>
      <c r="AM209" s="99">
        <v>2</v>
      </c>
      <c r="AN209" s="99">
        <v>4</v>
      </c>
      <c r="AO209" s="99">
        <v>0</v>
      </c>
      <c r="AP209" s="99">
        <v>0</v>
      </c>
      <c r="AQ209" s="99">
        <v>0</v>
      </c>
      <c r="AR209" s="99">
        <v>0</v>
      </c>
      <c r="AS209" s="99">
        <v>0</v>
      </c>
      <c r="AT209" s="99">
        <v>0</v>
      </c>
      <c r="AU209" s="99">
        <v>0</v>
      </c>
      <c r="AV209" s="99">
        <v>0</v>
      </c>
      <c r="AW209" s="99">
        <v>0</v>
      </c>
      <c r="AX209" s="99">
        <v>0</v>
      </c>
      <c r="AY209" s="99">
        <v>0</v>
      </c>
      <c r="AZ209" s="99">
        <v>0</v>
      </c>
      <c r="BA209" s="99">
        <v>0</v>
      </c>
      <c r="BB209" s="99">
        <v>0</v>
      </c>
      <c r="BC209" s="99">
        <v>0</v>
      </c>
      <c r="BD209" s="99">
        <v>0</v>
      </c>
      <c r="BE209" s="99">
        <v>0</v>
      </c>
      <c r="BF209" s="99">
        <v>0</v>
      </c>
      <c r="BG209" s="99">
        <v>0</v>
      </c>
      <c r="BH209" s="99">
        <v>0</v>
      </c>
      <c r="BI209" s="100" t="s">
        <v>1981</v>
      </c>
      <c r="BJ209" s="100" t="s">
        <v>1981</v>
      </c>
      <c r="BK209" s="100" t="s">
        <v>1981</v>
      </c>
      <c r="BL209" s="100" t="s">
        <v>1981</v>
      </c>
      <c r="BM209" s="100" t="s">
        <v>1981</v>
      </c>
      <c r="BN209" s="100" t="s">
        <v>1981</v>
      </c>
      <c r="BO209" s="100" t="s">
        <v>1981</v>
      </c>
      <c r="BP209" s="100" t="s">
        <v>1981</v>
      </c>
      <c r="BQ209" s="100" t="s">
        <v>1981</v>
      </c>
      <c r="BR209" s="100" t="s">
        <v>1981</v>
      </c>
      <c r="BS209" s="100" t="s">
        <v>1981</v>
      </c>
      <c r="BT209" s="99">
        <v>0</v>
      </c>
      <c r="BU209" s="99">
        <v>0</v>
      </c>
      <c r="BV209" s="99">
        <v>0</v>
      </c>
      <c r="BW209" s="99">
        <v>0</v>
      </c>
      <c r="BX209" s="99">
        <v>0</v>
      </c>
      <c r="BY209" s="99">
        <v>0</v>
      </c>
      <c r="BZ209" s="99">
        <v>0</v>
      </c>
      <c r="CA209" s="99">
        <v>0</v>
      </c>
      <c r="CB209" s="99">
        <v>0</v>
      </c>
      <c r="CC209" s="99">
        <v>0</v>
      </c>
      <c r="CD209" s="99">
        <v>0</v>
      </c>
      <c r="CE209" s="99">
        <v>0</v>
      </c>
      <c r="CF209" s="99">
        <v>0</v>
      </c>
      <c r="CG209" s="99">
        <v>0</v>
      </c>
      <c r="CH209" s="100" t="s">
        <v>1981</v>
      </c>
      <c r="CI209" s="99">
        <v>0</v>
      </c>
      <c r="CJ209" s="99">
        <v>0</v>
      </c>
      <c r="CK209" s="99">
        <v>0</v>
      </c>
      <c r="CL209" s="99">
        <v>0</v>
      </c>
      <c r="CM209" s="99">
        <v>0</v>
      </c>
      <c r="CN209" s="99">
        <v>0</v>
      </c>
      <c r="CO209" s="99">
        <v>0</v>
      </c>
      <c r="CP209" s="99">
        <v>0</v>
      </c>
      <c r="CQ209" s="99">
        <v>0</v>
      </c>
      <c r="CR209" s="99">
        <v>0</v>
      </c>
      <c r="CS209" s="99">
        <v>0</v>
      </c>
      <c r="CT209" s="100" t="s">
        <v>1981</v>
      </c>
      <c r="CU209" s="101" t="s">
        <v>1981</v>
      </c>
    </row>
    <row r="210" spans="1:99" ht="15.4" customHeight="1">
      <c r="A210" s="114" t="s">
        <v>2569</v>
      </c>
      <c r="B210" s="115" t="s">
        <v>1852</v>
      </c>
      <c r="C210" s="115" t="s">
        <v>1852</v>
      </c>
      <c r="D210" s="102" t="s">
        <v>2570</v>
      </c>
      <c r="E210" s="99">
        <v>106</v>
      </c>
      <c r="F210" s="99">
        <v>0</v>
      </c>
      <c r="G210" s="99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0</v>
      </c>
      <c r="O210" s="99">
        <v>0</v>
      </c>
      <c r="P210" s="99">
        <v>106</v>
      </c>
      <c r="Q210" s="99">
        <v>63</v>
      </c>
      <c r="R210" s="99">
        <v>17</v>
      </c>
      <c r="S210" s="99">
        <v>0</v>
      </c>
      <c r="T210" s="99">
        <v>0</v>
      </c>
      <c r="U210" s="99">
        <v>0</v>
      </c>
      <c r="V210" s="99">
        <v>2</v>
      </c>
      <c r="W210" s="99">
        <v>0</v>
      </c>
      <c r="X210" s="99">
        <v>0</v>
      </c>
      <c r="Y210" s="99">
        <v>0</v>
      </c>
      <c r="Z210" s="99">
        <v>14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2</v>
      </c>
      <c r="AG210" s="99">
        <v>0</v>
      </c>
      <c r="AH210" s="99">
        <v>0</v>
      </c>
      <c r="AI210" s="99">
        <v>0</v>
      </c>
      <c r="AJ210" s="99">
        <v>0</v>
      </c>
      <c r="AK210" s="99">
        <v>0</v>
      </c>
      <c r="AL210" s="99">
        <v>1</v>
      </c>
      <c r="AM210" s="99">
        <v>2</v>
      </c>
      <c r="AN210" s="99">
        <v>4</v>
      </c>
      <c r="AO210" s="99">
        <v>0</v>
      </c>
      <c r="AP210" s="99">
        <v>0</v>
      </c>
      <c r="AQ210" s="99">
        <v>0</v>
      </c>
      <c r="AR210" s="99">
        <v>0</v>
      </c>
      <c r="AS210" s="99">
        <v>0</v>
      </c>
      <c r="AT210" s="99">
        <v>0</v>
      </c>
      <c r="AU210" s="99">
        <v>0</v>
      </c>
      <c r="AV210" s="99">
        <v>0</v>
      </c>
      <c r="AW210" s="99">
        <v>0</v>
      </c>
      <c r="AX210" s="99">
        <v>0</v>
      </c>
      <c r="AY210" s="99">
        <v>0</v>
      </c>
      <c r="AZ210" s="99">
        <v>0</v>
      </c>
      <c r="BA210" s="99">
        <v>0</v>
      </c>
      <c r="BB210" s="99">
        <v>0</v>
      </c>
      <c r="BC210" s="99">
        <v>0</v>
      </c>
      <c r="BD210" s="99">
        <v>0</v>
      </c>
      <c r="BE210" s="99">
        <v>0</v>
      </c>
      <c r="BF210" s="99">
        <v>0</v>
      </c>
      <c r="BG210" s="99">
        <v>0</v>
      </c>
      <c r="BH210" s="99">
        <v>0</v>
      </c>
      <c r="BI210" s="100" t="s">
        <v>1981</v>
      </c>
      <c r="BJ210" s="100" t="s">
        <v>1981</v>
      </c>
      <c r="BK210" s="100" t="s">
        <v>1981</v>
      </c>
      <c r="BL210" s="100" t="s">
        <v>1981</v>
      </c>
      <c r="BM210" s="100" t="s">
        <v>1981</v>
      </c>
      <c r="BN210" s="100" t="s">
        <v>1981</v>
      </c>
      <c r="BO210" s="100" t="s">
        <v>1981</v>
      </c>
      <c r="BP210" s="100" t="s">
        <v>1981</v>
      </c>
      <c r="BQ210" s="100" t="s">
        <v>1981</v>
      </c>
      <c r="BR210" s="100" t="s">
        <v>1981</v>
      </c>
      <c r="BS210" s="100" t="s">
        <v>1981</v>
      </c>
      <c r="BT210" s="99">
        <v>0</v>
      </c>
      <c r="BU210" s="99">
        <v>0</v>
      </c>
      <c r="BV210" s="99">
        <v>0</v>
      </c>
      <c r="BW210" s="99">
        <v>0</v>
      </c>
      <c r="BX210" s="99">
        <v>0</v>
      </c>
      <c r="BY210" s="99">
        <v>0</v>
      </c>
      <c r="BZ210" s="99">
        <v>0</v>
      </c>
      <c r="CA210" s="99">
        <v>0</v>
      </c>
      <c r="CB210" s="99">
        <v>0</v>
      </c>
      <c r="CC210" s="99">
        <v>0</v>
      </c>
      <c r="CD210" s="99">
        <v>0</v>
      </c>
      <c r="CE210" s="99">
        <v>0</v>
      </c>
      <c r="CF210" s="99">
        <v>0</v>
      </c>
      <c r="CG210" s="99">
        <v>0</v>
      </c>
      <c r="CH210" s="100" t="s">
        <v>1981</v>
      </c>
      <c r="CI210" s="99">
        <v>0</v>
      </c>
      <c r="CJ210" s="99">
        <v>0</v>
      </c>
      <c r="CK210" s="99">
        <v>0</v>
      </c>
      <c r="CL210" s="99">
        <v>0</v>
      </c>
      <c r="CM210" s="99">
        <v>0</v>
      </c>
      <c r="CN210" s="99">
        <v>0</v>
      </c>
      <c r="CO210" s="99">
        <v>0</v>
      </c>
      <c r="CP210" s="99">
        <v>0</v>
      </c>
      <c r="CQ210" s="99">
        <v>0</v>
      </c>
      <c r="CR210" s="99">
        <v>0</v>
      </c>
      <c r="CS210" s="99">
        <v>0</v>
      </c>
      <c r="CT210" s="100" t="s">
        <v>1981</v>
      </c>
      <c r="CU210" s="101" t="s">
        <v>1981</v>
      </c>
    </row>
    <row r="211" spans="1:99" ht="15.4" customHeight="1">
      <c r="A211" s="114" t="s">
        <v>2571</v>
      </c>
      <c r="B211" s="115" t="s">
        <v>1852</v>
      </c>
      <c r="C211" s="115" t="s">
        <v>1852</v>
      </c>
      <c r="D211" s="102" t="s">
        <v>2572</v>
      </c>
      <c r="E211" s="99">
        <v>10</v>
      </c>
      <c r="F211" s="99">
        <v>0</v>
      </c>
      <c r="G211" s="99">
        <v>0</v>
      </c>
      <c r="H211" s="99">
        <v>0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99">
        <v>0</v>
      </c>
      <c r="O211" s="99">
        <v>0</v>
      </c>
      <c r="P211" s="99">
        <v>10</v>
      </c>
      <c r="Q211" s="99">
        <v>1</v>
      </c>
      <c r="R211" s="99">
        <v>1</v>
      </c>
      <c r="S211" s="99">
        <v>0</v>
      </c>
      <c r="T211" s="99">
        <v>0</v>
      </c>
      <c r="U211" s="99">
        <v>0</v>
      </c>
      <c r="V211" s="99">
        <v>0</v>
      </c>
      <c r="W211" s="99">
        <v>2</v>
      </c>
      <c r="X211" s="99">
        <v>0</v>
      </c>
      <c r="Y211" s="99">
        <v>0</v>
      </c>
      <c r="Z211" s="99">
        <v>1</v>
      </c>
      <c r="AA211" s="99">
        <v>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0</v>
      </c>
      <c r="AH211" s="99">
        <v>0</v>
      </c>
      <c r="AI211" s="99">
        <v>0</v>
      </c>
      <c r="AJ211" s="99">
        <v>0</v>
      </c>
      <c r="AK211" s="99">
        <v>0</v>
      </c>
      <c r="AL211" s="99">
        <v>0</v>
      </c>
      <c r="AM211" s="99">
        <v>1</v>
      </c>
      <c r="AN211" s="99">
        <v>4</v>
      </c>
      <c r="AO211" s="99">
        <v>0</v>
      </c>
      <c r="AP211" s="99">
        <v>0</v>
      </c>
      <c r="AQ211" s="99">
        <v>0</v>
      </c>
      <c r="AR211" s="99">
        <v>0</v>
      </c>
      <c r="AS211" s="99">
        <v>0</v>
      </c>
      <c r="AT211" s="99">
        <v>0</v>
      </c>
      <c r="AU211" s="99">
        <v>0</v>
      </c>
      <c r="AV211" s="99">
        <v>0</v>
      </c>
      <c r="AW211" s="99">
        <v>0</v>
      </c>
      <c r="AX211" s="99">
        <v>0</v>
      </c>
      <c r="AY211" s="99">
        <v>0</v>
      </c>
      <c r="AZ211" s="99">
        <v>0</v>
      </c>
      <c r="BA211" s="99">
        <v>0</v>
      </c>
      <c r="BB211" s="99">
        <v>0</v>
      </c>
      <c r="BC211" s="99">
        <v>0</v>
      </c>
      <c r="BD211" s="99">
        <v>0</v>
      </c>
      <c r="BE211" s="99">
        <v>0</v>
      </c>
      <c r="BF211" s="99">
        <v>0</v>
      </c>
      <c r="BG211" s="99">
        <v>0</v>
      </c>
      <c r="BH211" s="99">
        <v>0</v>
      </c>
      <c r="BI211" s="100" t="s">
        <v>1981</v>
      </c>
      <c r="BJ211" s="100" t="s">
        <v>1981</v>
      </c>
      <c r="BK211" s="100" t="s">
        <v>1981</v>
      </c>
      <c r="BL211" s="100" t="s">
        <v>1981</v>
      </c>
      <c r="BM211" s="100" t="s">
        <v>1981</v>
      </c>
      <c r="BN211" s="100" t="s">
        <v>1981</v>
      </c>
      <c r="BO211" s="100" t="s">
        <v>1981</v>
      </c>
      <c r="BP211" s="100" t="s">
        <v>1981</v>
      </c>
      <c r="BQ211" s="100" t="s">
        <v>1981</v>
      </c>
      <c r="BR211" s="100" t="s">
        <v>1981</v>
      </c>
      <c r="BS211" s="100" t="s">
        <v>1981</v>
      </c>
      <c r="BT211" s="99">
        <v>0</v>
      </c>
      <c r="BU211" s="99">
        <v>0</v>
      </c>
      <c r="BV211" s="99">
        <v>0</v>
      </c>
      <c r="BW211" s="99">
        <v>0</v>
      </c>
      <c r="BX211" s="99">
        <v>0</v>
      </c>
      <c r="BY211" s="99">
        <v>0</v>
      </c>
      <c r="BZ211" s="99">
        <v>0</v>
      </c>
      <c r="CA211" s="99">
        <v>0</v>
      </c>
      <c r="CB211" s="99">
        <v>0</v>
      </c>
      <c r="CC211" s="99">
        <v>0</v>
      </c>
      <c r="CD211" s="99">
        <v>0</v>
      </c>
      <c r="CE211" s="99">
        <v>0</v>
      </c>
      <c r="CF211" s="99">
        <v>0</v>
      </c>
      <c r="CG211" s="99">
        <v>0</v>
      </c>
      <c r="CH211" s="100" t="s">
        <v>1981</v>
      </c>
      <c r="CI211" s="99">
        <v>0</v>
      </c>
      <c r="CJ211" s="99">
        <v>0</v>
      </c>
      <c r="CK211" s="99">
        <v>0</v>
      </c>
      <c r="CL211" s="99">
        <v>0</v>
      </c>
      <c r="CM211" s="99">
        <v>0</v>
      </c>
      <c r="CN211" s="99">
        <v>0</v>
      </c>
      <c r="CO211" s="99">
        <v>0</v>
      </c>
      <c r="CP211" s="99">
        <v>0</v>
      </c>
      <c r="CQ211" s="99">
        <v>0</v>
      </c>
      <c r="CR211" s="99">
        <v>0</v>
      </c>
      <c r="CS211" s="99">
        <v>0</v>
      </c>
      <c r="CT211" s="100" t="s">
        <v>1981</v>
      </c>
      <c r="CU211" s="101" t="s">
        <v>1981</v>
      </c>
    </row>
    <row r="212" spans="1:99" ht="15.4" customHeight="1">
      <c r="A212" s="114" t="s">
        <v>2573</v>
      </c>
      <c r="B212" s="115" t="s">
        <v>1852</v>
      </c>
      <c r="C212" s="115" t="s">
        <v>1852</v>
      </c>
      <c r="D212" s="102" t="s">
        <v>2574</v>
      </c>
      <c r="E212" s="99">
        <v>10</v>
      </c>
      <c r="F212" s="99">
        <v>0</v>
      </c>
      <c r="G212" s="99">
        <v>0</v>
      </c>
      <c r="H212" s="99">
        <v>0</v>
      </c>
      <c r="I212" s="99">
        <v>0</v>
      </c>
      <c r="J212" s="99">
        <v>0</v>
      </c>
      <c r="K212" s="99">
        <v>0</v>
      </c>
      <c r="L212" s="99">
        <v>0</v>
      </c>
      <c r="M212" s="99">
        <v>0</v>
      </c>
      <c r="N212" s="99">
        <v>0</v>
      </c>
      <c r="O212" s="99">
        <v>0</v>
      </c>
      <c r="P212" s="99">
        <v>10</v>
      </c>
      <c r="Q212" s="99">
        <v>1</v>
      </c>
      <c r="R212" s="99">
        <v>1</v>
      </c>
      <c r="S212" s="99">
        <v>0</v>
      </c>
      <c r="T212" s="99">
        <v>0</v>
      </c>
      <c r="U212" s="99">
        <v>0</v>
      </c>
      <c r="V212" s="99">
        <v>0</v>
      </c>
      <c r="W212" s="99">
        <v>2</v>
      </c>
      <c r="X212" s="99">
        <v>0</v>
      </c>
      <c r="Y212" s="99">
        <v>0</v>
      </c>
      <c r="Z212" s="99">
        <v>1</v>
      </c>
      <c r="AA212" s="99">
        <v>0</v>
      </c>
      <c r="AB212" s="99">
        <v>0</v>
      </c>
      <c r="AC212" s="99">
        <v>0</v>
      </c>
      <c r="AD212" s="99">
        <v>0</v>
      </c>
      <c r="AE212" s="99">
        <v>0</v>
      </c>
      <c r="AF212" s="99">
        <v>0</v>
      </c>
      <c r="AG212" s="99">
        <v>0</v>
      </c>
      <c r="AH212" s="99">
        <v>0</v>
      </c>
      <c r="AI212" s="99">
        <v>0</v>
      </c>
      <c r="AJ212" s="99">
        <v>0</v>
      </c>
      <c r="AK212" s="99">
        <v>0</v>
      </c>
      <c r="AL212" s="99">
        <v>0</v>
      </c>
      <c r="AM212" s="99">
        <v>1</v>
      </c>
      <c r="AN212" s="99">
        <v>4</v>
      </c>
      <c r="AO212" s="99">
        <v>0</v>
      </c>
      <c r="AP212" s="99">
        <v>0</v>
      </c>
      <c r="AQ212" s="99">
        <v>0</v>
      </c>
      <c r="AR212" s="99">
        <v>0</v>
      </c>
      <c r="AS212" s="99">
        <v>0</v>
      </c>
      <c r="AT212" s="99">
        <v>0</v>
      </c>
      <c r="AU212" s="99">
        <v>0</v>
      </c>
      <c r="AV212" s="99">
        <v>0</v>
      </c>
      <c r="AW212" s="99">
        <v>0</v>
      </c>
      <c r="AX212" s="99">
        <v>0</v>
      </c>
      <c r="AY212" s="99">
        <v>0</v>
      </c>
      <c r="AZ212" s="99">
        <v>0</v>
      </c>
      <c r="BA212" s="99">
        <v>0</v>
      </c>
      <c r="BB212" s="99">
        <v>0</v>
      </c>
      <c r="BC212" s="99">
        <v>0</v>
      </c>
      <c r="BD212" s="99">
        <v>0</v>
      </c>
      <c r="BE212" s="99">
        <v>0</v>
      </c>
      <c r="BF212" s="99">
        <v>0</v>
      </c>
      <c r="BG212" s="99">
        <v>0</v>
      </c>
      <c r="BH212" s="99">
        <v>0</v>
      </c>
      <c r="BI212" s="100" t="s">
        <v>1981</v>
      </c>
      <c r="BJ212" s="100" t="s">
        <v>1981</v>
      </c>
      <c r="BK212" s="100" t="s">
        <v>1981</v>
      </c>
      <c r="BL212" s="100" t="s">
        <v>1981</v>
      </c>
      <c r="BM212" s="100" t="s">
        <v>1981</v>
      </c>
      <c r="BN212" s="100" t="s">
        <v>1981</v>
      </c>
      <c r="BO212" s="100" t="s">
        <v>1981</v>
      </c>
      <c r="BP212" s="100" t="s">
        <v>1981</v>
      </c>
      <c r="BQ212" s="100" t="s">
        <v>1981</v>
      </c>
      <c r="BR212" s="100" t="s">
        <v>1981</v>
      </c>
      <c r="BS212" s="100" t="s">
        <v>1981</v>
      </c>
      <c r="BT212" s="99">
        <v>0</v>
      </c>
      <c r="BU212" s="99">
        <v>0</v>
      </c>
      <c r="BV212" s="99">
        <v>0</v>
      </c>
      <c r="BW212" s="99">
        <v>0</v>
      </c>
      <c r="BX212" s="99">
        <v>0</v>
      </c>
      <c r="BY212" s="99">
        <v>0</v>
      </c>
      <c r="BZ212" s="99">
        <v>0</v>
      </c>
      <c r="CA212" s="99">
        <v>0</v>
      </c>
      <c r="CB212" s="99">
        <v>0</v>
      </c>
      <c r="CC212" s="99">
        <v>0</v>
      </c>
      <c r="CD212" s="99">
        <v>0</v>
      </c>
      <c r="CE212" s="99">
        <v>0</v>
      </c>
      <c r="CF212" s="99">
        <v>0</v>
      </c>
      <c r="CG212" s="99">
        <v>0</v>
      </c>
      <c r="CH212" s="100" t="s">
        <v>1981</v>
      </c>
      <c r="CI212" s="99">
        <v>0</v>
      </c>
      <c r="CJ212" s="99">
        <v>0</v>
      </c>
      <c r="CK212" s="99">
        <v>0</v>
      </c>
      <c r="CL212" s="99">
        <v>0</v>
      </c>
      <c r="CM212" s="99">
        <v>0</v>
      </c>
      <c r="CN212" s="99">
        <v>0</v>
      </c>
      <c r="CO212" s="99">
        <v>0</v>
      </c>
      <c r="CP212" s="99">
        <v>0</v>
      </c>
      <c r="CQ212" s="99">
        <v>0</v>
      </c>
      <c r="CR212" s="99">
        <v>0</v>
      </c>
      <c r="CS212" s="99">
        <v>0</v>
      </c>
      <c r="CT212" s="100" t="s">
        <v>1981</v>
      </c>
      <c r="CU212" s="101" t="s">
        <v>1981</v>
      </c>
    </row>
    <row r="213" spans="1:99" ht="15.4" customHeight="1">
      <c r="A213" s="114" t="s">
        <v>2575</v>
      </c>
      <c r="B213" s="115" t="s">
        <v>1852</v>
      </c>
      <c r="C213" s="115" t="s">
        <v>1852</v>
      </c>
      <c r="D213" s="102" t="s">
        <v>1411</v>
      </c>
      <c r="E213" s="99">
        <v>3631</v>
      </c>
      <c r="F213" s="99">
        <v>2502</v>
      </c>
      <c r="G213" s="99">
        <v>895</v>
      </c>
      <c r="H213" s="99">
        <v>416</v>
      </c>
      <c r="I213" s="99">
        <v>58</v>
      </c>
      <c r="J213" s="99">
        <v>398</v>
      </c>
      <c r="K213" s="99">
        <v>0</v>
      </c>
      <c r="L213" s="99">
        <v>529</v>
      </c>
      <c r="M213" s="99">
        <v>161</v>
      </c>
      <c r="N213" s="99">
        <v>10</v>
      </c>
      <c r="O213" s="99">
        <v>35</v>
      </c>
      <c r="P213" s="99">
        <v>948</v>
      </c>
      <c r="Q213" s="99">
        <v>51</v>
      </c>
      <c r="R213" s="99">
        <v>4</v>
      </c>
      <c r="S213" s="99">
        <v>0</v>
      </c>
      <c r="T213" s="99">
        <v>1</v>
      </c>
      <c r="U213" s="99">
        <v>2</v>
      </c>
      <c r="V213" s="99">
        <v>34</v>
      </c>
      <c r="W213" s="99">
        <v>8</v>
      </c>
      <c r="X213" s="99">
        <v>34</v>
      </c>
      <c r="Y213" s="99">
        <v>9</v>
      </c>
      <c r="Z213" s="99">
        <v>102</v>
      </c>
      <c r="AA213" s="99">
        <v>0</v>
      </c>
      <c r="AB213" s="99">
        <v>38</v>
      </c>
      <c r="AC213" s="99">
        <v>104</v>
      </c>
      <c r="AD213" s="99">
        <v>1</v>
      </c>
      <c r="AE213" s="99">
        <v>2</v>
      </c>
      <c r="AF213" s="99">
        <v>8</v>
      </c>
      <c r="AG213" s="99">
        <v>143</v>
      </c>
      <c r="AH213" s="99">
        <v>0</v>
      </c>
      <c r="AI213" s="99">
        <v>7</v>
      </c>
      <c r="AJ213" s="99">
        <v>294</v>
      </c>
      <c r="AK213" s="99">
        <v>13</v>
      </c>
      <c r="AL213" s="99">
        <v>22</v>
      </c>
      <c r="AM213" s="99">
        <v>1</v>
      </c>
      <c r="AN213" s="99">
        <v>52</v>
      </c>
      <c r="AO213" s="99">
        <v>20</v>
      </c>
      <c r="AP213" s="99">
        <v>0</v>
      </c>
      <c r="AQ213" s="99">
        <v>0</v>
      </c>
      <c r="AR213" s="99">
        <v>153</v>
      </c>
      <c r="AS213" s="99">
        <v>0</v>
      </c>
      <c r="AT213" s="99">
        <v>49</v>
      </c>
      <c r="AU213" s="99">
        <v>0</v>
      </c>
      <c r="AV213" s="99">
        <v>7</v>
      </c>
      <c r="AW213" s="99">
        <v>45</v>
      </c>
      <c r="AX213" s="99">
        <v>0</v>
      </c>
      <c r="AY213" s="99">
        <v>1</v>
      </c>
      <c r="AZ213" s="99">
        <v>0</v>
      </c>
      <c r="BA213" s="99">
        <v>0</v>
      </c>
      <c r="BB213" s="99">
        <v>0</v>
      </c>
      <c r="BC213" s="99">
        <v>48</v>
      </c>
      <c r="BD213" s="99">
        <v>0</v>
      </c>
      <c r="BE213" s="99">
        <v>0</v>
      </c>
      <c r="BF213" s="99">
        <v>3</v>
      </c>
      <c r="BG213" s="99">
        <v>0</v>
      </c>
      <c r="BH213" s="99">
        <v>0</v>
      </c>
      <c r="BI213" s="100" t="s">
        <v>1981</v>
      </c>
      <c r="BJ213" s="100" t="s">
        <v>1981</v>
      </c>
      <c r="BK213" s="100" t="s">
        <v>1981</v>
      </c>
      <c r="BL213" s="100" t="s">
        <v>1981</v>
      </c>
      <c r="BM213" s="100" t="s">
        <v>1981</v>
      </c>
      <c r="BN213" s="100" t="s">
        <v>1981</v>
      </c>
      <c r="BO213" s="100" t="s">
        <v>1981</v>
      </c>
      <c r="BP213" s="100" t="s">
        <v>1981</v>
      </c>
      <c r="BQ213" s="100" t="s">
        <v>1981</v>
      </c>
      <c r="BR213" s="100" t="s">
        <v>1981</v>
      </c>
      <c r="BS213" s="100" t="s">
        <v>1981</v>
      </c>
      <c r="BT213" s="99">
        <v>12</v>
      </c>
      <c r="BU213" s="99">
        <v>0</v>
      </c>
      <c r="BV213" s="99">
        <v>6</v>
      </c>
      <c r="BW213" s="99">
        <v>6</v>
      </c>
      <c r="BX213" s="99">
        <v>0</v>
      </c>
      <c r="BY213" s="99">
        <v>0</v>
      </c>
      <c r="BZ213" s="99">
        <v>1</v>
      </c>
      <c r="CA213" s="99">
        <v>0</v>
      </c>
      <c r="CB213" s="99">
        <v>0</v>
      </c>
      <c r="CC213" s="99">
        <v>0</v>
      </c>
      <c r="CD213" s="99">
        <v>0</v>
      </c>
      <c r="CE213" s="99">
        <v>0</v>
      </c>
      <c r="CF213" s="99">
        <v>0</v>
      </c>
      <c r="CG213" s="99">
        <v>0</v>
      </c>
      <c r="CH213" s="100" t="s">
        <v>1981</v>
      </c>
      <c r="CI213" s="99">
        <v>0</v>
      </c>
      <c r="CJ213" s="99">
        <v>17</v>
      </c>
      <c r="CK213" s="99">
        <v>0</v>
      </c>
      <c r="CL213" s="99">
        <v>17</v>
      </c>
      <c r="CM213" s="99">
        <v>0</v>
      </c>
      <c r="CN213" s="99">
        <v>0</v>
      </c>
      <c r="CO213" s="99">
        <v>0</v>
      </c>
      <c r="CP213" s="99">
        <v>0</v>
      </c>
      <c r="CQ213" s="99">
        <v>0</v>
      </c>
      <c r="CR213" s="99">
        <v>0</v>
      </c>
      <c r="CS213" s="99">
        <v>0</v>
      </c>
      <c r="CT213" s="100" t="s">
        <v>1981</v>
      </c>
      <c r="CU213" s="101" t="s">
        <v>1981</v>
      </c>
    </row>
    <row r="214" spans="1:99" ht="15.4" customHeight="1">
      <c r="A214" s="114" t="s">
        <v>2576</v>
      </c>
      <c r="B214" s="115" t="s">
        <v>1852</v>
      </c>
      <c r="C214" s="115" t="s">
        <v>1852</v>
      </c>
      <c r="D214" s="102" t="s">
        <v>2577</v>
      </c>
      <c r="E214" s="99">
        <v>3069</v>
      </c>
      <c r="F214" s="99">
        <v>2085</v>
      </c>
      <c r="G214" s="99">
        <v>735</v>
      </c>
      <c r="H214" s="99">
        <v>328</v>
      </c>
      <c r="I214" s="99">
        <v>41</v>
      </c>
      <c r="J214" s="99">
        <v>335</v>
      </c>
      <c r="K214" s="99">
        <v>0</v>
      </c>
      <c r="L214" s="99">
        <v>446</v>
      </c>
      <c r="M214" s="99">
        <v>155</v>
      </c>
      <c r="N214" s="99">
        <v>10</v>
      </c>
      <c r="O214" s="99">
        <v>35</v>
      </c>
      <c r="P214" s="99">
        <v>867</v>
      </c>
      <c r="Q214" s="99">
        <v>29</v>
      </c>
      <c r="R214" s="99">
        <v>3</v>
      </c>
      <c r="S214" s="99">
        <v>0</v>
      </c>
      <c r="T214" s="99">
        <v>1</v>
      </c>
      <c r="U214" s="99">
        <v>1</v>
      </c>
      <c r="V214" s="99">
        <v>32</v>
      </c>
      <c r="W214" s="99">
        <v>5</v>
      </c>
      <c r="X214" s="99">
        <v>31</v>
      </c>
      <c r="Y214" s="99">
        <v>9</v>
      </c>
      <c r="Z214" s="99">
        <v>84</v>
      </c>
      <c r="AA214" s="99">
        <v>0</v>
      </c>
      <c r="AB214" s="99">
        <v>34</v>
      </c>
      <c r="AC214" s="99">
        <v>104</v>
      </c>
      <c r="AD214" s="99">
        <v>0</v>
      </c>
      <c r="AE214" s="99">
        <v>1</v>
      </c>
      <c r="AF214" s="99">
        <v>5</v>
      </c>
      <c r="AG214" s="99">
        <v>143</v>
      </c>
      <c r="AH214" s="99">
        <v>0</v>
      </c>
      <c r="AI214" s="99">
        <v>7</v>
      </c>
      <c r="AJ214" s="99">
        <v>294</v>
      </c>
      <c r="AK214" s="99">
        <v>1</v>
      </c>
      <c r="AL214" s="99">
        <v>19</v>
      </c>
      <c r="AM214" s="99">
        <v>0</v>
      </c>
      <c r="AN214" s="99">
        <v>46</v>
      </c>
      <c r="AO214" s="99">
        <v>20</v>
      </c>
      <c r="AP214" s="99">
        <v>0</v>
      </c>
      <c r="AQ214" s="99">
        <v>0</v>
      </c>
      <c r="AR214" s="99">
        <v>114</v>
      </c>
      <c r="AS214" s="99">
        <v>0</v>
      </c>
      <c r="AT214" s="99">
        <v>24</v>
      </c>
      <c r="AU214" s="99">
        <v>0</v>
      </c>
      <c r="AV214" s="99">
        <v>7</v>
      </c>
      <c r="AW214" s="99">
        <v>34</v>
      </c>
      <c r="AX214" s="99">
        <v>0</v>
      </c>
      <c r="AY214" s="99">
        <v>0</v>
      </c>
      <c r="AZ214" s="99">
        <v>0</v>
      </c>
      <c r="BA214" s="99">
        <v>0</v>
      </c>
      <c r="BB214" s="99">
        <v>0</v>
      </c>
      <c r="BC214" s="99">
        <v>48</v>
      </c>
      <c r="BD214" s="99">
        <v>0</v>
      </c>
      <c r="BE214" s="99">
        <v>0</v>
      </c>
      <c r="BF214" s="99">
        <v>0</v>
      </c>
      <c r="BG214" s="99">
        <v>0</v>
      </c>
      <c r="BH214" s="99">
        <v>0</v>
      </c>
      <c r="BI214" s="100" t="s">
        <v>1981</v>
      </c>
      <c r="BJ214" s="100" t="s">
        <v>1981</v>
      </c>
      <c r="BK214" s="100" t="s">
        <v>1981</v>
      </c>
      <c r="BL214" s="100" t="s">
        <v>1981</v>
      </c>
      <c r="BM214" s="100" t="s">
        <v>1981</v>
      </c>
      <c r="BN214" s="100" t="s">
        <v>1981</v>
      </c>
      <c r="BO214" s="100" t="s">
        <v>1981</v>
      </c>
      <c r="BP214" s="100" t="s">
        <v>1981</v>
      </c>
      <c r="BQ214" s="100" t="s">
        <v>1981</v>
      </c>
      <c r="BR214" s="100" t="s">
        <v>1981</v>
      </c>
      <c r="BS214" s="100" t="s">
        <v>1981</v>
      </c>
      <c r="BT214" s="99">
        <v>4</v>
      </c>
      <c r="BU214" s="99">
        <v>0</v>
      </c>
      <c r="BV214" s="99">
        <v>2</v>
      </c>
      <c r="BW214" s="99">
        <v>2</v>
      </c>
      <c r="BX214" s="99">
        <v>0</v>
      </c>
      <c r="BY214" s="99">
        <v>0</v>
      </c>
      <c r="BZ214" s="99">
        <v>0</v>
      </c>
      <c r="CA214" s="99">
        <v>0</v>
      </c>
      <c r="CB214" s="99">
        <v>0</v>
      </c>
      <c r="CC214" s="99">
        <v>0</v>
      </c>
      <c r="CD214" s="99">
        <v>0</v>
      </c>
      <c r="CE214" s="99">
        <v>0</v>
      </c>
      <c r="CF214" s="99">
        <v>0</v>
      </c>
      <c r="CG214" s="99">
        <v>0</v>
      </c>
      <c r="CH214" s="100" t="s">
        <v>1981</v>
      </c>
      <c r="CI214" s="99">
        <v>0</v>
      </c>
      <c r="CJ214" s="99">
        <v>0</v>
      </c>
      <c r="CK214" s="99">
        <v>0</v>
      </c>
      <c r="CL214" s="99">
        <v>0</v>
      </c>
      <c r="CM214" s="99">
        <v>0</v>
      </c>
      <c r="CN214" s="99">
        <v>0</v>
      </c>
      <c r="CO214" s="99">
        <v>0</v>
      </c>
      <c r="CP214" s="99">
        <v>0</v>
      </c>
      <c r="CQ214" s="99">
        <v>0</v>
      </c>
      <c r="CR214" s="99">
        <v>0</v>
      </c>
      <c r="CS214" s="99">
        <v>0</v>
      </c>
      <c r="CT214" s="100" t="s">
        <v>1981</v>
      </c>
      <c r="CU214" s="101" t="s">
        <v>1981</v>
      </c>
    </row>
    <row r="215" spans="1:99" ht="15.4" customHeight="1">
      <c r="A215" s="114" t="s">
        <v>2578</v>
      </c>
      <c r="B215" s="115" t="s">
        <v>1852</v>
      </c>
      <c r="C215" s="115" t="s">
        <v>1852</v>
      </c>
      <c r="D215" s="102" t="s">
        <v>2226</v>
      </c>
      <c r="E215" s="99">
        <v>2925</v>
      </c>
      <c r="F215" s="99">
        <v>1941</v>
      </c>
      <c r="G215" s="99">
        <v>683</v>
      </c>
      <c r="H215" s="99">
        <v>295</v>
      </c>
      <c r="I215" s="99">
        <v>41</v>
      </c>
      <c r="J215" s="99">
        <v>301</v>
      </c>
      <c r="K215" s="99">
        <v>0</v>
      </c>
      <c r="L215" s="99">
        <v>422</v>
      </c>
      <c r="M215" s="99">
        <v>155</v>
      </c>
      <c r="N215" s="99">
        <v>10</v>
      </c>
      <c r="O215" s="99">
        <v>35</v>
      </c>
      <c r="P215" s="99">
        <v>867</v>
      </c>
      <c r="Q215" s="99">
        <v>29</v>
      </c>
      <c r="R215" s="99">
        <v>3</v>
      </c>
      <c r="S215" s="99">
        <v>0</v>
      </c>
      <c r="T215" s="99">
        <v>1</v>
      </c>
      <c r="U215" s="99">
        <v>1</v>
      </c>
      <c r="V215" s="99">
        <v>32</v>
      </c>
      <c r="W215" s="99">
        <v>5</v>
      </c>
      <c r="X215" s="99">
        <v>31</v>
      </c>
      <c r="Y215" s="99">
        <v>9</v>
      </c>
      <c r="Z215" s="99">
        <v>84</v>
      </c>
      <c r="AA215" s="99">
        <v>0</v>
      </c>
      <c r="AB215" s="99">
        <v>34</v>
      </c>
      <c r="AC215" s="99">
        <v>104</v>
      </c>
      <c r="AD215" s="99">
        <v>0</v>
      </c>
      <c r="AE215" s="99">
        <v>1</v>
      </c>
      <c r="AF215" s="99">
        <v>5</v>
      </c>
      <c r="AG215" s="99">
        <v>143</v>
      </c>
      <c r="AH215" s="99">
        <v>0</v>
      </c>
      <c r="AI215" s="99">
        <v>7</v>
      </c>
      <c r="AJ215" s="99">
        <v>294</v>
      </c>
      <c r="AK215" s="99">
        <v>1</v>
      </c>
      <c r="AL215" s="99">
        <v>19</v>
      </c>
      <c r="AM215" s="99">
        <v>0</v>
      </c>
      <c r="AN215" s="99">
        <v>46</v>
      </c>
      <c r="AO215" s="99">
        <v>20</v>
      </c>
      <c r="AP215" s="99">
        <v>0</v>
      </c>
      <c r="AQ215" s="99">
        <v>0</v>
      </c>
      <c r="AR215" s="99">
        <v>114</v>
      </c>
      <c r="AS215" s="99">
        <v>0</v>
      </c>
      <c r="AT215" s="99">
        <v>24</v>
      </c>
      <c r="AU215" s="99">
        <v>0</v>
      </c>
      <c r="AV215" s="99">
        <v>7</v>
      </c>
      <c r="AW215" s="99">
        <v>34</v>
      </c>
      <c r="AX215" s="99">
        <v>0</v>
      </c>
      <c r="AY215" s="99">
        <v>0</v>
      </c>
      <c r="AZ215" s="99">
        <v>0</v>
      </c>
      <c r="BA215" s="99">
        <v>0</v>
      </c>
      <c r="BB215" s="99">
        <v>0</v>
      </c>
      <c r="BC215" s="99">
        <v>48</v>
      </c>
      <c r="BD215" s="99">
        <v>0</v>
      </c>
      <c r="BE215" s="99">
        <v>0</v>
      </c>
      <c r="BF215" s="99">
        <v>0</v>
      </c>
      <c r="BG215" s="99">
        <v>0</v>
      </c>
      <c r="BH215" s="99">
        <v>0</v>
      </c>
      <c r="BI215" s="100" t="s">
        <v>1981</v>
      </c>
      <c r="BJ215" s="100" t="s">
        <v>1981</v>
      </c>
      <c r="BK215" s="100" t="s">
        <v>1981</v>
      </c>
      <c r="BL215" s="100" t="s">
        <v>1981</v>
      </c>
      <c r="BM215" s="100" t="s">
        <v>1981</v>
      </c>
      <c r="BN215" s="100" t="s">
        <v>1981</v>
      </c>
      <c r="BO215" s="100" t="s">
        <v>1981</v>
      </c>
      <c r="BP215" s="100" t="s">
        <v>1981</v>
      </c>
      <c r="BQ215" s="100" t="s">
        <v>1981</v>
      </c>
      <c r="BR215" s="100" t="s">
        <v>1981</v>
      </c>
      <c r="BS215" s="100" t="s">
        <v>1981</v>
      </c>
      <c r="BT215" s="99">
        <v>4</v>
      </c>
      <c r="BU215" s="99">
        <v>0</v>
      </c>
      <c r="BV215" s="99">
        <v>2</v>
      </c>
      <c r="BW215" s="99">
        <v>2</v>
      </c>
      <c r="BX215" s="99">
        <v>0</v>
      </c>
      <c r="BY215" s="99">
        <v>0</v>
      </c>
      <c r="BZ215" s="99">
        <v>0</v>
      </c>
      <c r="CA215" s="99">
        <v>0</v>
      </c>
      <c r="CB215" s="99">
        <v>0</v>
      </c>
      <c r="CC215" s="99">
        <v>0</v>
      </c>
      <c r="CD215" s="99">
        <v>0</v>
      </c>
      <c r="CE215" s="99">
        <v>0</v>
      </c>
      <c r="CF215" s="99">
        <v>0</v>
      </c>
      <c r="CG215" s="99">
        <v>0</v>
      </c>
      <c r="CH215" s="100" t="s">
        <v>1981</v>
      </c>
      <c r="CI215" s="99">
        <v>0</v>
      </c>
      <c r="CJ215" s="99">
        <v>0</v>
      </c>
      <c r="CK215" s="99">
        <v>0</v>
      </c>
      <c r="CL215" s="99">
        <v>0</v>
      </c>
      <c r="CM215" s="99">
        <v>0</v>
      </c>
      <c r="CN215" s="99">
        <v>0</v>
      </c>
      <c r="CO215" s="99">
        <v>0</v>
      </c>
      <c r="CP215" s="99">
        <v>0</v>
      </c>
      <c r="CQ215" s="99">
        <v>0</v>
      </c>
      <c r="CR215" s="99">
        <v>0</v>
      </c>
      <c r="CS215" s="99">
        <v>0</v>
      </c>
      <c r="CT215" s="100" t="s">
        <v>1981</v>
      </c>
      <c r="CU215" s="101" t="s">
        <v>1981</v>
      </c>
    </row>
    <row r="216" spans="1:99" ht="15.4" customHeight="1">
      <c r="A216" s="114" t="s">
        <v>2579</v>
      </c>
      <c r="B216" s="115" t="s">
        <v>1852</v>
      </c>
      <c r="C216" s="115" t="s">
        <v>1852</v>
      </c>
      <c r="D216" s="102" t="s">
        <v>2580</v>
      </c>
      <c r="E216" s="99">
        <v>144</v>
      </c>
      <c r="F216" s="99">
        <v>144</v>
      </c>
      <c r="G216" s="99">
        <v>52</v>
      </c>
      <c r="H216" s="99">
        <v>33</v>
      </c>
      <c r="I216" s="99">
        <v>0</v>
      </c>
      <c r="J216" s="99">
        <v>35</v>
      </c>
      <c r="K216" s="99">
        <v>0</v>
      </c>
      <c r="L216" s="99">
        <v>24</v>
      </c>
      <c r="M216" s="99">
        <v>0</v>
      </c>
      <c r="N216" s="99">
        <v>0</v>
      </c>
      <c r="O216" s="99">
        <v>0</v>
      </c>
      <c r="P216" s="99">
        <v>0</v>
      </c>
      <c r="Q216" s="99">
        <v>0</v>
      </c>
      <c r="R216" s="99">
        <v>0</v>
      </c>
      <c r="S216" s="99">
        <v>0</v>
      </c>
      <c r="T216" s="99">
        <v>0</v>
      </c>
      <c r="U216" s="99">
        <v>0</v>
      </c>
      <c r="V216" s="99">
        <v>0</v>
      </c>
      <c r="W216" s="99">
        <v>0</v>
      </c>
      <c r="X216" s="99">
        <v>0</v>
      </c>
      <c r="Y216" s="99">
        <v>0</v>
      </c>
      <c r="Z216" s="99">
        <v>0</v>
      </c>
      <c r="AA216" s="99">
        <v>0</v>
      </c>
      <c r="AB216" s="99">
        <v>0</v>
      </c>
      <c r="AC216" s="99">
        <v>0</v>
      </c>
      <c r="AD216" s="99">
        <v>0</v>
      </c>
      <c r="AE216" s="99">
        <v>0</v>
      </c>
      <c r="AF216" s="99">
        <v>0</v>
      </c>
      <c r="AG216" s="99">
        <v>0</v>
      </c>
      <c r="AH216" s="99">
        <v>0</v>
      </c>
      <c r="AI216" s="99">
        <v>0</v>
      </c>
      <c r="AJ216" s="99">
        <v>0</v>
      </c>
      <c r="AK216" s="99">
        <v>0</v>
      </c>
      <c r="AL216" s="99">
        <v>0</v>
      </c>
      <c r="AM216" s="99">
        <v>0</v>
      </c>
      <c r="AN216" s="99">
        <v>0</v>
      </c>
      <c r="AO216" s="99">
        <v>0</v>
      </c>
      <c r="AP216" s="99">
        <v>0</v>
      </c>
      <c r="AQ216" s="99">
        <v>0</v>
      </c>
      <c r="AR216" s="99">
        <v>0</v>
      </c>
      <c r="AS216" s="99">
        <v>0</v>
      </c>
      <c r="AT216" s="99">
        <v>0</v>
      </c>
      <c r="AU216" s="99">
        <v>0</v>
      </c>
      <c r="AV216" s="99">
        <v>0</v>
      </c>
      <c r="AW216" s="99">
        <v>0</v>
      </c>
      <c r="AX216" s="99">
        <v>0</v>
      </c>
      <c r="AY216" s="99">
        <v>0</v>
      </c>
      <c r="AZ216" s="99">
        <v>0</v>
      </c>
      <c r="BA216" s="99">
        <v>0</v>
      </c>
      <c r="BB216" s="99">
        <v>0</v>
      </c>
      <c r="BC216" s="99">
        <v>0</v>
      </c>
      <c r="BD216" s="99">
        <v>0</v>
      </c>
      <c r="BE216" s="99">
        <v>0</v>
      </c>
      <c r="BF216" s="99">
        <v>0</v>
      </c>
      <c r="BG216" s="99">
        <v>0</v>
      </c>
      <c r="BH216" s="99">
        <v>0</v>
      </c>
      <c r="BI216" s="100" t="s">
        <v>1981</v>
      </c>
      <c r="BJ216" s="100" t="s">
        <v>1981</v>
      </c>
      <c r="BK216" s="100" t="s">
        <v>1981</v>
      </c>
      <c r="BL216" s="100" t="s">
        <v>1981</v>
      </c>
      <c r="BM216" s="100" t="s">
        <v>1981</v>
      </c>
      <c r="BN216" s="100" t="s">
        <v>1981</v>
      </c>
      <c r="BO216" s="100" t="s">
        <v>1981</v>
      </c>
      <c r="BP216" s="100" t="s">
        <v>1981</v>
      </c>
      <c r="BQ216" s="100" t="s">
        <v>1981</v>
      </c>
      <c r="BR216" s="100" t="s">
        <v>1981</v>
      </c>
      <c r="BS216" s="100" t="s">
        <v>1981</v>
      </c>
      <c r="BT216" s="99">
        <v>0</v>
      </c>
      <c r="BU216" s="99">
        <v>0</v>
      </c>
      <c r="BV216" s="99">
        <v>0</v>
      </c>
      <c r="BW216" s="99">
        <v>0</v>
      </c>
      <c r="BX216" s="99">
        <v>0</v>
      </c>
      <c r="BY216" s="99">
        <v>0</v>
      </c>
      <c r="BZ216" s="99">
        <v>0</v>
      </c>
      <c r="CA216" s="99">
        <v>0</v>
      </c>
      <c r="CB216" s="99">
        <v>0</v>
      </c>
      <c r="CC216" s="99">
        <v>0</v>
      </c>
      <c r="CD216" s="99">
        <v>0</v>
      </c>
      <c r="CE216" s="99">
        <v>0</v>
      </c>
      <c r="CF216" s="99">
        <v>0</v>
      </c>
      <c r="CG216" s="99">
        <v>0</v>
      </c>
      <c r="CH216" s="100" t="s">
        <v>1981</v>
      </c>
      <c r="CI216" s="99">
        <v>0</v>
      </c>
      <c r="CJ216" s="99">
        <v>0</v>
      </c>
      <c r="CK216" s="99">
        <v>0</v>
      </c>
      <c r="CL216" s="99">
        <v>0</v>
      </c>
      <c r="CM216" s="99">
        <v>0</v>
      </c>
      <c r="CN216" s="99">
        <v>0</v>
      </c>
      <c r="CO216" s="99">
        <v>0</v>
      </c>
      <c r="CP216" s="99">
        <v>0</v>
      </c>
      <c r="CQ216" s="99">
        <v>0</v>
      </c>
      <c r="CR216" s="99">
        <v>0</v>
      </c>
      <c r="CS216" s="99">
        <v>0</v>
      </c>
      <c r="CT216" s="100" t="s">
        <v>1981</v>
      </c>
      <c r="CU216" s="101" t="s">
        <v>1981</v>
      </c>
    </row>
    <row r="217" spans="1:99" ht="15.4" customHeight="1">
      <c r="A217" s="114" t="s">
        <v>2581</v>
      </c>
      <c r="B217" s="115" t="s">
        <v>1852</v>
      </c>
      <c r="C217" s="115" t="s">
        <v>1852</v>
      </c>
      <c r="D217" s="102" t="s">
        <v>2582</v>
      </c>
      <c r="E217" s="99">
        <v>156</v>
      </c>
      <c r="F217" s="99">
        <v>108</v>
      </c>
      <c r="G217" s="99">
        <v>50</v>
      </c>
      <c r="H217" s="99">
        <v>5</v>
      </c>
      <c r="I217" s="99">
        <v>17</v>
      </c>
      <c r="J217" s="99">
        <v>0</v>
      </c>
      <c r="K217" s="99">
        <v>0</v>
      </c>
      <c r="L217" s="99">
        <v>29</v>
      </c>
      <c r="M217" s="99">
        <v>6</v>
      </c>
      <c r="N217" s="99">
        <v>0</v>
      </c>
      <c r="O217" s="99">
        <v>0</v>
      </c>
      <c r="P217" s="99">
        <v>19</v>
      </c>
      <c r="Q217" s="99">
        <v>1</v>
      </c>
      <c r="R217" s="99">
        <v>0</v>
      </c>
      <c r="S217" s="99">
        <v>0</v>
      </c>
      <c r="T217" s="99">
        <v>0</v>
      </c>
      <c r="U217" s="99">
        <v>0</v>
      </c>
      <c r="V217" s="99">
        <v>0</v>
      </c>
      <c r="W217" s="99">
        <v>1</v>
      </c>
      <c r="X217" s="99">
        <v>0</v>
      </c>
      <c r="Y217" s="99">
        <v>0</v>
      </c>
      <c r="Z217" s="99">
        <v>4</v>
      </c>
      <c r="AA217" s="99">
        <v>0</v>
      </c>
      <c r="AB217" s="99">
        <v>0</v>
      </c>
      <c r="AC217" s="99">
        <v>0</v>
      </c>
      <c r="AD217" s="99">
        <v>0</v>
      </c>
      <c r="AE217" s="99">
        <v>0</v>
      </c>
      <c r="AF217" s="99">
        <v>0</v>
      </c>
      <c r="AG217" s="99">
        <v>0</v>
      </c>
      <c r="AH217" s="99">
        <v>0</v>
      </c>
      <c r="AI217" s="99">
        <v>0</v>
      </c>
      <c r="AJ217" s="99">
        <v>0</v>
      </c>
      <c r="AK217" s="99">
        <v>11</v>
      </c>
      <c r="AL217" s="99">
        <v>1</v>
      </c>
      <c r="AM217" s="99">
        <v>1</v>
      </c>
      <c r="AN217" s="99">
        <v>0</v>
      </c>
      <c r="AO217" s="99">
        <v>0</v>
      </c>
      <c r="AP217" s="99">
        <v>0</v>
      </c>
      <c r="AQ217" s="99">
        <v>0</v>
      </c>
      <c r="AR217" s="99">
        <v>11</v>
      </c>
      <c r="AS217" s="99">
        <v>0</v>
      </c>
      <c r="AT217" s="99">
        <v>8</v>
      </c>
      <c r="AU217" s="99">
        <v>0</v>
      </c>
      <c r="AV217" s="99">
        <v>0</v>
      </c>
      <c r="AW217" s="99">
        <v>0</v>
      </c>
      <c r="AX217" s="99">
        <v>0</v>
      </c>
      <c r="AY217" s="99">
        <v>0</v>
      </c>
      <c r="AZ217" s="99">
        <v>0</v>
      </c>
      <c r="BA217" s="99">
        <v>0</v>
      </c>
      <c r="BB217" s="99">
        <v>0</v>
      </c>
      <c r="BC217" s="99">
        <v>0</v>
      </c>
      <c r="BD217" s="99">
        <v>0</v>
      </c>
      <c r="BE217" s="99">
        <v>0</v>
      </c>
      <c r="BF217" s="99">
        <v>3</v>
      </c>
      <c r="BG217" s="99">
        <v>0</v>
      </c>
      <c r="BH217" s="99">
        <v>0</v>
      </c>
      <c r="BI217" s="100" t="s">
        <v>1981</v>
      </c>
      <c r="BJ217" s="100" t="s">
        <v>1981</v>
      </c>
      <c r="BK217" s="100" t="s">
        <v>1981</v>
      </c>
      <c r="BL217" s="100" t="s">
        <v>1981</v>
      </c>
      <c r="BM217" s="100" t="s">
        <v>1981</v>
      </c>
      <c r="BN217" s="100" t="s">
        <v>1981</v>
      </c>
      <c r="BO217" s="100" t="s">
        <v>1981</v>
      </c>
      <c r="BP217" s="100" t="s">
        <v>1981</v>
      </c>
      <c r="BQ217" s="100" t="s">
        <v>1981</v>
      </c>
      <c r="BR217" s="100" t="s">
        <v>1981</v>
      </c>
      <c r="BS217" s="100" t="s">
        <v>1981</v>
      </c>
      <c r="BT217" s="99">
        <v>1</v>
      </c>
      <c r="BU217" s="99">
        <v>0</v>
      </c>
      <c r="BV217" s="99">
        <v>1</v>
      </c>
      <c r="BW217" s="99">
        <v>0</v>
      </c>
      <c r="BX217" s="99">
        <v>0</v>
      </c>
      <c r="BY217" s="99">
        <v>0</v>
      </c>
      <c r="BZ217" s="99">
        <v>0</v>
      </c>
      <c r="CA217" s="99">
        <v>0</v>
      </c>
      <c r="CB217" s="99">
        <v>0</v>
      </c>
      <c r="CC217" s="99">
        <v>0</v>
      </c>
      <c r="CD217" s="99">
        <v>0</v>
      </c>
      <c r="CE217" s="99">
        <v>0</v>
      </c>
      <c r="CF217" s="99">
        <v>0</v>
      </c>
      <c r="CG217" s="99">
        <v>0</v>
      </c>
      <c r="CH217" s="100" t="s">
        <v>1981</v>
      </c>
      <c r="CI217" s="99">
        <v>0</v>
      </c>
      <c r="CJ217" s="99">
        <v>17</v>
      </c>
      <c r="CK217" s="99">
        <v>0</v>
      </c>
      <c r="CL217" s="99">
        <v>17</v>
      </c>
      <c r="CM217" s="99">
        <v>0</v>
      </c>
      <c r="CN217" s="99">
        <v>0</v>
      </c>
      <c r="CO217" s="99">
        <v>0</v>
      </c>
      <c r="CP217" s="99">
        <v>0</v>
      </c>
      <c r="CQ217" s="99">
        <v>0</v>
      </c>
      <c r="CR217" s="99">
        <v>0</v>
      </c>
      <c r="CS217" s="99">
        <v>0</v>
      </c>
      <c r="CT217" s="100" t="s">
        <v>1981</v>
      </c>
      <c r="CU217" s="101" t="s">
        <v>1981</v>
      </c>
    </row>
    <row r="218" spans="1:99" ht="15.4" customHeight="1">
      <c r="A218" s="114" t="s">
        <v>2583</v>
      </c>
      <c r="B218" s="115" t="s">
        <v>1852</v>
      </c>
      <c r="C218" s="115" t="s">
        <v>1852</v>
      </c>
      <c r="D218" s="102" t="s">
        <v>2226</v>
      </c>
      <c r="E218" s="99">
        <v>156</v>
      </c>
      <c r="F218" s="99">
        <v>108</v>
      </c>
      <c r="G218" s="99">
        <v>50</v>
      </c>
      <c r="H218" s="99">
        <v>5</v>
      </c>
      <c r="I218" s="99">
        <v>17</v>
      </c>
      <c r="J218" s="99">
        <v>0</v>
      </c>
      <c r="K218" s="99">
        <v>0</v>
      </c>
      <c r="L218" s="99">
        <v>29</v>
      </c>
      <c r="M218" s="99">
        <v>6</v>
      </c>
      <c r="N218" s="99">
        <v>0</v>
      </c>
      <c r="O218" s="99">
        <v>0</v>
      </c>
      <c r="P218" s="99">
        <v>19</v>
      </c>
      <c r="Q218" s="99">
        <v>1</v>
      </c>
      <c r="R218" s="99">
        <v>0</v>
      </c>
      <c r="S218" s="99">
        <v>0</v>
      </c>
      <c r="T218" s="99">
        <v>0</v>
      </c>
      <c r="U218" s="99">
        <v>0</v>
      </c>
      <c r="V218" s="99">
        <v>0</v>
      </c>
      <c r="W218" s="99">
        <v>1</v>
      </c>
      <c r="X218" s="99">
        <v>0</v>
      </c>
      <c r="Y218" s="99">
        <v>0</v>
      </c>
      <c r="Z218" s="99">
        <v>4</v>
      </c>
      <c r="AA218" s="99">
        <v>0</v>
      </c>
      <c r="AB218" s="99">
        <v>0</v>
      </c>
      <c r="AC218" s="99">
        <v>0</v>
      </c>
      <c r="AD218" s="99">
        <v>0</v>
      </c>
      <c r="AE218" s="99">
        <v>0</v>
      </c>
      <c r="AF218" s="99">
        <v>0</v>
      </c>
      <c r="AG218" s="99">
        <v>0</v>
      </c>
      <c r="AH218" s="99">
        <v>0</v>
      </c>
      <c r="AI218" s="99">
        <v>0</v>
      </c>
      <c r="AJ218" s="99">
        <v>0</v>
      </c>
      <c r="AK218" s="99">
        <v>11</v>
      </c>
      <c r="AL218" s="99">
        <v>1</v>
      </c>
      <c r="AM218" s="99">
        <v>1</v>
      </c>
      <c r="AN218" s="99">
        <v>0</v>
      </c>
      <c r="AO218" s="99">
        <v>0</v>
      </c>
      <c r="AP218" s="99">
        <v>0</v>
      </c>
      <c r="AQ218" s="99">
        <v>0</v>
      </c>
      <c r="AR218" s="99">
        <v>11</v>
      </c>
      <c r="AS218" s="99">
        <v>0</v>
      </c>
      <c r="AT218" s="99">
        <v>8</v>
      </c>
      <c r="AU218" s="99">
        <v>0</v>
      </c>
      <c r="AV218" s="99">
        <v>0</v>
      </c>
      <c r="AW218" s="99">
        <v>0</v>
      </c>
      <c r="AX218" s="99">
        <v>0</v>
      </c>
      <c r="AY218" s="99">
        <v>0</v>
      </c>
      <c r="AZ218" s="99">
        <v>0</v>
      </c>
      <c r="BA218" s="99">
        <v>0</v>
      </c>
      <c r="BB218" s="99">
        <v>0</v>
      </c>
      <c r="BC218" s="99">
        <v>0</v>
      </c>
      <c r="BD218" s="99">
        <v>0</v>
      </c>
      <c r="BE218" s="99">
        <v>0</v>
      </c>
      <c r="BF218" s="99">
        <v>3</v>
      </c>
      <c r="BG218" s="99">
        <v>0</v>
      </c>
      <c r="BH218" s="99">
        <v>0</v>
      </c>
      <c r="BI218" s="100" t="s">
        <v>1981</v>
      </c>
      <c r="BJ218" s="100" t="s">
        <v>1981</v>
      </c>
      <c r="BK218" s="100" t="s">
        <v>1981</v>
      </c>
      <c r="BL218" s="100" t="s">
        <v>1981</v>
      </c>
      <c r="BM218" s="100" t="s">
        <v>1981</v>
      </c>
      <c r="BN218" s="100" t="s">
        <v>1981</v>
      </c>
      <c r="BO218" s="100" t="s">
        <v>1981</v>
      </c>
      <c r="BP218" s="100" t="s">
        <v>1981</v>
      </c>
      <c r="BQ218" s="100" t="s">
        <v>1981</v>
      </c>
      <c r="BR218" s="100" t="s">
        <v>1981</v>
      </c>
      <c r="BS218" s="100" t="s">
        <v>1981</v>
      </c>
      <c r="BT218" s="99">
        <v>1</v>
      </c>
      <c r="BU218" s="99">
        <v>0</v>
      </c>
      <c r="BV218" s="99">
        <v>1</v>
      </c>
      <c r="BW218" s="99">
        <v>0</v>
      </c>
      <c r="BX218" s="99">
        <v>0</v>
      </c>
      <c r="BY218" s="99">
        <v>0</v>
      </c>
      <c r="BZ218" s="99">
        <v>0</v>
      </c>
      <c r="CA218" s="99">
        <v>0</v>
      </c>
      <c r="CB218" s="99">
        <v>0</v>
      </c>
      <c r="CC218" s="99">
        <v>0</v>
      </c>
      <c r="CD218" s="99">
        <v>0</v>
      </c>
      <c r="CE218" s="99">
        <v>0</v>
      </c>
      <c r="CF218" s="99">
        <v>0</v>
      </c>
      <c r="CG218" s="99">
        <v>0</v>
      </c>
      <c r="CH218" s="100" t="s">
        <v>1981</v>
      </c>
      <c r="CI218" s="99">
        <v>0</v>
      </c>
      <c r="CJ218" s="99">
        <v>17</v>
      </c>
      <c r="CK218" s="99">
        <v>0</v>
      </c>
      <c r="CL218" s="99">
        <v>17</v>
      </c>
      <c r="CM218" s="99">
        <v>0</v>
      </c>
      <c r="CN218" s="99">
        <v>0</v>
      </c>
      <c r="CO218" s="99">
        <v>0</v>
      </c>
      <c r="CP218" s="99">
        <v>0</v>
      </c>
      <c r="CQ218" s="99">
        <v>0</v>
      </c>
      <c r="CR218" s="99">
        <v>0</v>
      </c>
      <c r="CS218" s="99">
        <v>0</v>
      </c>
      <c r="CT218" s="100" t="s">
        <v>1981</v>
      </c>
      <c r="CU218" s="101" t="s">
        <v>1981</v>
      </c>
    </row>
    <row r="219" spans="1:99" ht="15.4" customHeight="1">
      <c r="A219" s="114" t="s">
        <v>2584</v>
      </c>
      <c r="B219" s="115" t="s">
        <v>1852</v>
      </c>
      <c r="C219" s="115" t="s">
        <v>1852</v>
      </c>
      <c r="D219" s="102" t="s">
        <v>2585</v>
      </c>
      <c r="E219" s="99">
        <v>406</v>
      </c>
      <c r="F219" s="99">
        <v>309</v>
      </c>
      <c r="G219" s="99">
        <v>110</v>
      </c>
      <c r="H219" s="99">
        <v>83</v>
      </c>
      <c r="I219" s="99">
        <v>0</v>
      </c>
      <c r="J219" s="99">
        <v>63</v>
      </c>
      <c r="K219" s="99">
        <v>0</v>
      </c>
      <c r="L219" s="99">
        <v>54</v>
      </c>
      <c r="M219" s="99">
        <v>0</v>
      </c>
      <c r="N219" s="99">
        <v>0</v>
      </c>
      <c r="O219" s="99">
        <v>0</v>
      </c>
      <c r="P219" s="99">
        <v>61</v>
      </c>
      <c r="Q219" s="99">
        <v>22</v>
      </c>
      <c r="R219" s="99">
        <v>1</v>
      </c>
      <c r="S219" s="99">
        <v>0</v>
      </c>
      <c r="T219" s="99">
        <v>0</v>
      </c>
      <c r="U219" s="99">
        <v>0</v>
      </c>
      <c r="V219" s="99">
        <v>2</v>
      </c>
      <c r="W219" s="99">
        <v>2</v>
      </c>
      <c r="X219" s="99">
        <v>3</v>
      </c>
      <c r="Y219" s="99">
        <v>0</v>
      </c>
      <c r="Z219" s="99">
        <v>14</v>
      </c>
      <c r="AA219" s="99">
        <v>0</v>
      </c>
      <c r="AB219" s="99">
        <v>3</v>
      </c>
      <c r="AC219" s="99">
        <v>0</v>
      </c>
      <c r="AD219" s="99">
        <v>0</v>
      </c>
      <c r="AE219" s="99">
        <v>0</v>
      </c>
      <c r="AF219" s="99">
        <v>3</v>
      </c>
      <c r="AG219" s="99">
        <v>0</v>
      </c>
      <c r="AH219" s="99">
        <v>0</v>
      </c>
      <c r="AI219" s="99">
        <v>0</v>
      </c>
      <c r="AJ219" s="99">
        <v>0</v>
      </c>
      <c r="AK219" s="99">
        <v>1</v>
      </c>
      <c r="AL219" s="99">
        <v>3</v>
      </c>
      <c r="AM219" s="99">
        <v>0</v>
      </c>
      <c r="AN219" s="99">
        <v>6</v>
      </c>
      <c r="AO219" s="99">
        <v>0</v>
      </c>
      <c r="AP219" s="99">
        <v>0</v>
      </c>
      <c r="AQ219" s="99">
        <v>0</v>
      </c>
      <c r="AR219" s="99">
        <v>29</v>
      </c>
      <c r="AS219" s="99">
        <v>0</v>
      </c>
      <c r="AT219" s="99">
        <v>17</v>
      </c>
      <c r="AU219" s="99">
        <v>0</v>
      </c>
      <c r="AV219" s="99">
        <v>0</v>
      </c>
      <c r="AW219" s="99">
        <v>11</v>
      </c>
      <c r="AX219" s="99">
        <v>0</v>
      </c>
      <c r="AY219" s="99">
        <v>0</v>
      </c>
      <c r="AZ219" s="99">
        <v>0</v>
      </c>
      <c r="BA219" s="99">
        <v>0</v>
      </c>
      <c r="BB219" s="99">
        <v>0</v>
      </c>
      <c r="BC219" s="99">
        <v>0</v>
      </c>
      <c r="BD219" s="99">
        <v>0</v>
      </c>
      <c r="BE219" s="99">
        <v>0</v>
      </c>
      <c r="BF219" s="99">
        <v>0</v>
      </c>
      <c r="BG219" s="99">
        <v>0</v>
      </c>
      <c r="BH219" s="99">
        <v>0</v>
      </c>
      <c r="BI219" s="100" t="s">
        <v>1981</v>
      </c>
      <c r="BJ219" s="100" t="s">
        <v>1981</v>
      </c>
      <c r="BK219" s="100" t="s">
        <v>1981</v>
      </c>
      <c r="BL219" s="100" t="s">
        <v>1981</v>
      </c>
      <c r="BM219" s="100" t="s">
        <v>1981</v>
      </c>
      <c r="BN219" s="100" t="s">
        <v>1981</v>
      </c>
      <c r="BO219" s="100" t="s">
        <v>1981</v>
      </c>
      <c r="BP219" s="100" t="s">
        <v>1981</v>
      </c>
      <c r="BQ219" s="100" t="s">
        <v>1981</v>
      </c>
      <c r="BR219" s="100" t="s">
        <v>1981</v>
      </c>
      <c r="BS219" s="100" t="s">
        <v>1981</v>
      </c>
      <c r="BT219" s="99">
        <v>8</v>
      </c>
      <c r="BU219" s="99">
        <v>0</v>
      </c>
      <c r="BV219" s="99">
        <v>4</v>
      </c>
      <c r="BW219" s="99">
        <v>4</v>
      </c>
      <c r="BX219" s="99">
        <v>0</v>
      </c>
      <c r="BY219" s="99">
        <v>0</v>
      </c>
      <c r="BZ219" s="99">
        <v>1</v>
      </c>
      <c r="CA219" s="99">
        <v>0</v>
      </c>
      <c r="CB219" s="99">
        <v>0</v>
      </c>
      <c r="CC219" s="99">
        <v>0</v>
      </c>
      <c r="CD219" s="99">
        <v>0</v>
      </c>
      <c r="CE219" s="99">
        <v>0</v>
      </c>
      <c r="CF219" s="99">
        <v>0</v>
      </c>
      <c r="CG219" s="99">
        <v>0</v>
      </c>
      <c r="CH219" s="100" t="s">
        <v>1981</v>
      </c>
      <c r="CI219" s="99">
        <v>0</v>
      </c>
      <c r="CJ219" s="99">
        <v>0</v>
      </c>
      <c r="CK219" s="99">
        <v>0</v>
      </c>
      <c r="CL219" s="99">
        <v>0</v>
      </c>
      <c r="CM219" s="99">
        <v>0</v>
      </c>
      <c r="CN219" s="99">
        <v>0</v>
      </c>
      <c r="CO219" s="99">
        <v>0</v>
      </c>
      <c r="CP219" s="99">
        <v>0</v>
      </c>
      <c r="CQ219" s="99">
        <v>0</v>
      </c>
      <c r="CR219" s="99">
        <v>0</v>
      </c>
      <c r="CS219" s="99">
        <v>0</v>
      </c>
      <c r="CT219" s="100" t="s">
        <v>1981</v>
      </c>
      <c r="CU219" s="101" t="s">
        <v>1981</v>
      </c>
    </row>
    <row r="220" spans="1:99" ht="15.4" customHeight="1">
      <c r="A220" s="114" t="s">
        <v>2586</v>
      </c>
      <c r="B220" s="115" t="s">
        <v>1852</v>
      </c>
      <c r="C220" s="115" t="s">
        <v>1852</v>
      </c>
      <c r="D220" s="102" t="s">
        <v>2587</v>
      </c>
      <c r="E220" s="99">
        <v>406</v>
      </c>
      <c r="F220" s="99">
        <v>309</v>
      </c>
      <c r="G220" s="99">
        <v>110</v>
      </c>
      <c r="H220" s="99">
        <v>83</v>
      </c>
      <c r="I220" s="99">
        <v>0</v>
      </c>
      <c r="J220" s="99">
        <v>63</v>
      </c>
      <c r="K220" s="99">
        <v>0</v>
      </c>
      <c r="L220" s="99">
        <v>54</v>
      </c>
      <c r="M220" s="99">
        <v>0</v>
      </c>
      <c r="N220" s="99">
        <v>0</v>
      </c>
      <c r="O220" s="99">
        <v>0</v>
      </c>
      <c r="P220" s="99">
        <v>61</v>
      </c>
      <c r="Q220" s="99">
        <v>22</v>
      </c>
      <c r="R220" s="99">
        <v>1</v>
      </c>
      <c r="S220" s="99">
        <v>0</v>
      </c>
      <c r="T220" s="99">
        <v>0</v>
      </c>
      <c r="U220" s="99">
        <v>0</v>
      </c>
      <c r="V220" s="99">
        <v>2</v>
      </c>
      <c r="W220" s="99">
        <v>2</v>
      </c>
      <c r="X220" s="99">
        <v>3</v>
      </c>
      <c r="Y220" s="99">
        <v>0</v>
      </c>
      <c r="Z220" s="99">
        <v>14</v>
      </c>
      <c r="AA220" s="99">
        <v>0</v>
      </c>
      <c r="AB220" s="99">
        <v>3</v>
      </c>
      <c r="AC220" s="99">
        <v>0</v>
      </c>
      <c r="AD220" s="99">
        <v>0</v>
      </c>
      <c r="AE220" s="99">
        <v>0</v>
      </c>
      <c r="AF220" s="99">
        <v>3</v>
      </c>
      <c r="AG220" s="99">
        <v>0</v>
      </c>
      <c r="AH220" s="99">
        <v>0</v>
      </c>
      <c r="AI220" s="99">
        <v>0</v>
      </c>
      <c r="AJ220" s="99">
        <v>0</v>
      </c>
      <c r="AK220" s="99">
        <v>1</v>
      </c>
      <c r="AL220" s="99">
        <v>3</v>
      </c>
      <c r="AM220" s="99">
        <v>0</v>
      </c>
      <c r="AN220" s="99">
        <v>6</v>
      </c>
      <c r="AO220" s="99">
        <v>0</v>
      </c>
      <c r="AP220" s="99">
        <v>0</v>
      </c>
      <c r="AQ220" s="99">
        <v>0</v>
      </c>
      <c r="AR220" s="99">
        <v>29</v>
      </c>
      <c r="AS220" s="99">
        <v>0</v>
      </c>
      <c r="AT220" s="99">
        <v>17</v>
      </c>
      <c r="AU220" s="99">
        <v>0</v>
      </c>
      <c r="AV220" s="99">
        <v>0</v>
      </c>
      <c r="AW220" s="99">
        <v>11</v>
      </c>
      <c r="AX220" s="99">
        <v>0</v>
      </c>
      <c r="AY220" s="99">
        <v>0</v>
      </c>
      <c r="AZ220" s="99">
        <v>0</v>
      </c>
      <c r="BA220" s="99">
        <v>0</v>
      </c>
      <c r="BB220" s="99">
        <v>0</v>
      </c>
      <c r="BC220" s="99">
        <v>0</v>
      </c>
      <c r="BD220" s="99">
        <v>0</v>
      </c>
      <c r="BE220" s="99">
        <v>0</v>
      </c>
      <c r="BF220" s="99">
        <v>0</v>
      </c>
      <c r="BG220" s="99">
        <v>0</v>
      </c>
      <c r="BH220" s="99">
        <v>0</v>
      </c>
      <c r="BI220" s="100" t="s">
        <v>1981</v>
      </c>
      <c r="BJ220" s="100" t="s">
        <v>1981</v>
      </c>
      <c r="BK220" s="100" t="s">
        <v>1981</v>
      </c>
      <c r="BL220" s="100" t="s">
        <v>1981</v>
      </c>
      <c r="BM220" s="100" t="s">
        <v>1981</v>
      </c>
      <c r="BN220" s="100" t="s">
        <v>1981</v>
      </c>
      <c r="BO220" s="100" t="s">
        <v>1981</v>
      </c>
      <c r="BP220" s="100" t="s">
        <v>1981</v>
      </c>
      <c r="BQ220" s="100" t="s">
        <v>1981</v>
      </c>
      <c r="BR220" s="100" t="s">
        <v>1981</v>
      </c>
      <c r="BS220" s="100" t="s">
        <v>1981</v>
      </c>
      <c r="BT220" s="99">
        <v>8</v>
      </c>
      <c r="BU220" s="99">
        <v>0</v>
      </c>
      <c r="BV220" s="99">
        <v>4</v>
      </c>
      <c r="BW220" s="99">
        <v>4</v>
      </c>
      <c r="BX220" s="99">
        <v>0</v>
      </c>
      <c r="BY220" s="99">
        <v>0</v>
      </c>
      <c r="BZ220" s="99">
        <v>1</v>
      </c>
      <c r="CA220" s="99">
        <v>0</v>
      </c>
      <c r="CB220" s="99">
        <v>0</v>
      </c>
      <c r="CC220" s="99">
        <v>0</v>
      </c>
      <c r="CD220" s="99">
        <v>0</v>
      </c>
      <c r="CE220" s="99">
        <v>0</v>
      </c>
      <c r="CF220" s="99">
        <v>0</v>
      </c>
      <c r="CG220" s="99">
        <v>0</v>
      </c>
      <c r="CH220" s="100" t="s">
        <v>1981</v>
      </c>
      <c r="CI220" s="99">
        <v>0</v>
      </c>
      <c r="CJ220" s="99">
        <v>0</v>
      </c>
      <c r="CK220" s="99">
        <v>0</v>
      </c>
      <c r="CL220" s="99">
        <v>0</v>
      </c>
      <c r="CM220" s="99">
        <v>0</v>
      </c>
      <c r="CN220" s="99">
        <v>0</v>
      </c>
      <c r="CO220" s="99">
        <v>0</v>
      </c>
      <c r="CP220" s="99">
        <v>0</v>
      </c>
      <c r="CQ220" s="99">
        <v>0</v>
      </c>
      <c r="CR220" s="99">
        <v>0</v>
      </c>
      <c r="CS220" s="99">
        <v>0</v>
      </c>
      <c r="CT220" s="100" t="s">
        <v>1981</v>
      </c>
      <c r="CU220" s="101" t="s">
        <v>1981</v>
      </c>
    </row>
    <row r="221" spans="1:99" ht="15.4" customHeight="1">
      <c r="A221" s="114" t="s">
        <v>2588</v>
      </c>
      <c r="B221" s="115" t="s">
        <v>1852</v>
      </c>
      <c r="C221" s="115" t="s">
        <v>1852</v>
      </c>
      <c r="D221" s="102" t="s">
        <v>1469</v>
      </c>
      <c r="E221" s="99">
        <v>992</v>
      </c>
      <c r="F221" s="99">
        <v>629</v>
      </c>
      <c r="G221" s="99">
        <v>323</v>
      </c>
      <c r="H221" s="99">
        <v>97</v>
      </c>
      <c r="I221" s="99">
        <v>83</v>
      </c>
      <c r="J221" s="99">
        <v>7</v>
      </c>
      <c r="K221" s="99">
        <v>2</v>
      </c>
      <c r="L221" s="99">
        <v>79</v>
      </c>
      <c r="M221" s="99">
        <v>28</v>
      </c>
      <c r="N221" s="99">
        <v>0</v>
      </c>
      <c r="O221" s="99">
        <v>11</v>
      </c>
      <c r="P221" s="99">
        <v>179</v>
      </c>
      <c r="Q221" s="99">
        <v>46</v>
      </c>
      <c r="R221" s="99">
        <v>4</v>
      </c>
      <c r="S221" s="99">
        <v>2</v>
      </c>
      <c r="T221" s="99">
        <v>0</v>
      </c>
      <c r="U221" s="99">
        <v>0</v>
      </c>
      <c r="V221" s="99">
        <v>0</v>
      </c>
      <c r="W221" s="99">
        <v>14</v>
      </c>
      <c r="X221" s="99">
        <v>9</v>
      </c>
      <c r="Y221" s="99">
        <v>16</v>
      </c>
      <c r="Z221" s="99">
        <v>38</v>
      </c>
      <c r="AA221" s="99">
        <v>0</v>
      </c>
      <c r="AB221" s="99">
        <v>1</v>
      </c>
      <c r="AC221" s="99">
        <v>11</v>
      </c>
      <c r="AD221" s="99">
        <v>2</v>
      </c>
      <c r="AE221" s="99">
        <v>0</v>
      </c>
      <c r="AF221" s="99">
        <v>5</v>
      </c>
      <c r="AG221" s="99">
        <v>0</v>
      </c>
      <c r="AH221" s="99">
        <v>0</v>
      </c>
      <c r="AI221" s="99">
        <v>0</v>
      </c>
      <c r="AJ221" s="99">
        <v>2</v>
      </c>
      <c r="AK221" s="99">
        <v>0</v>
      </c>
      <c r="AL221" s="99">
        <v>3</v>
      </c>
      <c r="AM221" s="99">
        <v>11</v>
      </c>
      <c r="AN221" s="99">
        <v>13</v>
      </c>
      <c r="AO221" s="99">
        <v>0</v>
      </c>
      <c r="AP221" s="99">
        <v>0</v>
      </c>
      <c r="AQ221" s="99">
        <v>0</v>
      </c>
      <c r="AR221" s="99">
        <v>131</v>
      </c>
      <c r="AS221" s="99">
        <v>20</v>
      </c>
      <c r="AT221" s="99">
        <v>90</v>
      </c>
      <c r="AU221" s="99">
        <v>0</v>
      </c>
      <c r="AV221" s="99">
        <v>0</v>
      </c>
      <c r="AW221" s="99">
        <v>12</v>
      </c>
      <c r="AX221" s="99">
        <v>0</v>
      </c>
      <c r="AY221" s="99">
        <v>0</v>
      </c>
      <c r="AZ221" s="99">
        <v>0</v>
      </c>
      <c r="BA221" s="99">
        <v>0</v>
      </c>
      <c r="BB221" s="99">
        <v>0</v>
      </c>
      <c r="BC221" s="99">
        <v>0</v>
      </c>
      <c r="BD221" s="99">
        <v>0</v>
      </c>
      <c r="BE221" s="99">
        <v>0</v>
      </c>
      <c r="BF221" s="99">
        <v>2</v>
      </c>
      <c r="BG221" s="99">
        <v>0</v>
      </c>
      <c r="BH221" s="99">
        <v>6</v>
      </c>
      <c r="BI221" s="100" t="s">
        <v>1981</v>
      </c>
      <c r="BJ221" s="100" t="s">
        <v>1981</v>
      </c>
      <c r="BK221" s="100" t="s">
        <v>1981</v>
      </c>
      <c r="BL221" s="100" t="s">
        <v>1981</v>
      </c>
      <c r="BM221" s="100" t="s">
        <v>1981</v>
      </c>
      <c r="BN221" s="100" t="s">
        <v>1981</v>
      </c>
      <c r="BO221" s="100" t="s">
        <v>1981</v>
      </c>
      <c r="BP221" s="100" t="s">
        <v>1981</v>
      </c>
      <c r="BQ221" s="100" t="s">
        <v>1981</v>
      </c>
      <c r="BR221" s="100" t="s">
        <v>1981</v>
      </c>
      <c r="BS221" s="100" t="s">
        <v>1981</v>
      </c>
      <c r="BT221" s="99">
        <v>0</v>
      </c>
      <c r="BU221" s="99">
        <v>0</v>
      </c>
      <c r="BV221" s="99">
        <v>0</v>
      </c>
      <c r="BW221" s="99">
        <v>0</v>
      </c>
      <c r="BX221" s="99">
        <v>0</v>
      </c>
      <c r="BY221" s="99">
        <v>0</v>
      </c>
      <c r="BZ221" s="99">
        <v>0</v>
      </c>
      <c r="CA221" s="99">
        <v>0</v>
      </c>
      <c r="CB221" s="99">
        <v>0</v>
      </c>
      <c r="CC221" s="99">
        <v>0</v>
      </c>
      <c r="CD221" s="99">
        <v>0</v>
      </c>
      <c r="CE221" s="99">
        <v>0</v>
      </c>
      <c r="CF221" s="99">
        <v>0</v>
      </c>
      <c r="CG221" s="99">
        <v>0</v>
      </c>
      <c r="CH221" s="100" t="s">
        <v>1981</v>
      </c>
      <c r="CI221" s="99">
        <v>0</v>
      </c>
      <c r="CJ221" s="99">
        <v>53</v>
      </c>
      <c r="CK221" s="99">
        <v>53</v>
      </c>
      <c r="CL221" s="99">
        <v>0</v>
      </c>
      <c r="CM221" s="99">
        <v>0</v>
      </c>
      <c r="CN221" s="99">
        <v>0</v>
      </c>
      <c r="CO221" s="99">
        <v>0</v>
      </c>
      <c r="CP221" s="99">
        <v>0</v>
      </c>
      <c r="CQ221" s="99">
        <v>0</v>
      </c>
      <c r="CR221" s="99">
        <v>0</v>
      </c>
      <c r="CS221" s="99">
        <v>0</v>
      </c>
      <c r="CT221" s="100" t="s">
        <v>1981</v>
      </c>
      <c r="CU221" s="101" t="s">
        <v>1981</v>
      </c>
    </row>
    <row r="222" spans="1:99" ht="15.4" customHeight="1">
      <c r="A222" s="114" t="s">
        <v>2589</v>
      </c>
      <c r="B222" s="115" t="s">
        <v>1852</v>
      </c>
      <c r="C222" s="115" t="s">
        <v>1852</v>
      </c>
      <c r="D222" s="102" t="s">
        <v>2590</v>
      </c>
      <c r="E222" s="99">
        <v>533</v>
      </c>
      <c r="F222" s="99">
        <v>319</v>
      </c>
      <c r="G222" s="99">
        <v>142</v>
      </c>
      <c r="H222" s="99">
        <v>51</v>
      </c>
      <c r="I222" s="99">
        <v>48</v>
      </c>
      <c r="J222" s="99">
        <v>0</v>
      </c>
      <c r="K222" s="99">
        <v>0</v>
      </c>
      <c r="L222" s="99">
        <v>50</v>
      </c>
      <c r="M222" s="99">
        <v>28</v>
      </c>
      <c r="N222" s="99">
        <v>0</v>
      </c>
      <c r="O222" s="99">
        <v>0</v>
      </c>
      <c r="P222" s="99">
        <v>47</v>
      </c>
      <c r="Q222" s="99">
        <v>21</v>
      </c>
      <c r="R222" s="99">
        <v>0</v>
      </c>
      <c r="S222" s="99">
        <v>0</v>
      </c>
      <c r="T222" s="99">
        <v>0</v>
      </c>
      <c r="U222" s="99">
        <v>0</v>
      </c>
      <c r="V222" s="99">
        <v>0</v>
      </c>
      <c r="W222" s="99">
        <v>2</v>
      </c>
      <c r="X222" s="99">
        <v>5</v>
      </c>
      <c r="Y222" s="99">
        <v>0</v>
      </c>
      <c r="Z222" s="99">
        <v>9</v>
      </c>
      <c r="AA222" s="99">
        <v>0</v>
      </c>
      <c r="AB222" s="99">
        <v>1</v>
      </c>
      <c r="AC222" s="99">
        <v>0</v>
      </c>
      <c r="AD222" s="99">
        <v>0</v>
      </c>
      <c r="AE222" s="99">
        <v>0</v>
      </c>
      <c r="AF222" s="99">
        <v>1</v>
      </c>
      <c r="AG222" s="99">
        <v>0</v>
      </c>
      <c r="AH222" s="99">
        <v>0</v>
      </c>
      <c r="AI222" s="99">
        <v>0</v>
      </c>
      <c r="AJ222" s="99">
        <v>0</v>
      </c>
      <c r="AK222" s="99">
        <v>0</v>
      </c>
      <c r="AL222" s="99">
        <v>2</v>
      </c>
      <c r="AM222" s="99">
        <v>2</v>
      </c>
      <c r="AN222" s="99">
        <v>4</v>
      </c>
      <c r="AO222" s="99">
        <v>0</v>
      </c>
      <c r="AP222" s="99">
        <v>0</v>
      </c>
      <c r="AQ222" s="99">
        <v>0</v>
      </c>
      <c r="AR222" s="99">
        <v>114</v>
      </c>
      <c r="AS222" s="99">
        <v>20</v>
      </c>
      <c r="AT222" s="99">
        <v>82</v>
      </c>
      <c r="AU222" s="99">
        <v>0</v>
      </c>
      <c r="AV222" s="99">
        <v>0</v>
      </c>
      <c r="AW222" s="99">
        <v>6</v>
      </c>
      <c r="AX222" s="99">
        <v>0</v>
      </c>
      <c r="AY222" s="99">
        <v>0</v>
      </c>
      <c r="AZ222" s="99">
        <v>0</v>
      </c>
      <c r="BA222" s="99">
        <v>0</v>
      </c>
      <c r="BB222" s="99">
        <v>0</v>
      </c>
      <c r="BC222" s="99">
        <v>0</v>
      </c>
      <c r="BD222" s="99">
        <v>0</v>
      </c>
      <c r="BE222" s="99">
        <v>0</v>
      </c>
      <c r="BF222" s="99">
        <v>0</v>
      </c>
      <c r="BG222" s="99">
        <v>0</v>
      </c>
      <c r="BH222" s="99">
        <v>6</v>
      </c>
      <c r="BI222" s="100" t="s">
        <v>1981</v>
      </c>
      <c r="BJ222" s="100" t="s">
        <v>1981</v>
      </c>
      <c r="BK222" s="100" t="s">
        <v>1981</v>
      </c>
      <c r="BL222" s="100" t="s">
        <v>1981</v>
      </c>
      <c r="BM222" s="100" t="s">
        <v>1981</v>
      </c>
      <c r="BN222" s="100" t="s">
        <v>1981</v>
      </c>
      <c r="BO222" s="100" t="s">
        <v>1981</v>
      </c>
      <c r="BP222" s="100" t="s">
        <v>1981</v>
      </c>
      <c r="BQ222" s="100" t="s">
        <v>1981</v>
      </c>
      <c r="BR222" s="100" t="s">
        <v>1981</v>
      </c>
      <c r="BS222" s="100" t="s">
        <v>1981</v>
      </c>
      <c r="BT222" s="99">
        <v>0</v>
      </c>
      <c r="BU222" s="99">
        <v>0</v>
      </c>
      <c r="BV222" s="99">
        <v>0</v>
      </c>
      <c r="BW222" s="99">
        <v>0</v>
      </c>
      <c r="BX222" s="99">
        <v>0</v>
      </c>
      <c r="BY222" s="99">
        <v>0</v>
      </c>
      <c r="BZ222" s="99">
        <v>0</v>
      </c>
      <c r="CA222" s="99">
        <v>0</v>
      </c>
      <c r="CB222" s="99">
        <v>0</v>
      </c>
      <c r="CC222" s="99">
        <v>0</v>
      </c>
      <c r="CD222" s="99">
        <v>0</v>
      </c>
      <c r="CE222" s="99">
        <v>0</v>
      </c>
      <c r="CF222" s="99">
        <v>0</v>
      </c>
      <c r="CG222" s="99">
        <v>0</v>
      </c>
      <c r="CH222" s="100" t="s">
        <v>1981</v>
      </c>
      <c r="CI222" s="99">
        <v>0</v>
      </c>
      <c r="CJ222" s="99">
        <v>53</v>
      </c>
      <c r="CK222" s="99">
        <v>53</v>
      </c>
      <c r="CL222" s="99">
        <v>0</v>
      </c>
      <c r="CM222" s="99">
        <v>0</v>
      </c>
      <c r="CN222" s="99">
        <v>0</v>
      </c>
      <c r="CO222" s="99">
        <v>0</v>
      </c>
      <c r="CP222" s="99">
        <v>0</v>
      </c>
      <c r="CQ222" s="99">
        <v>0</v>
      </c>
      <c r="CR222" s="99">
        <v>0</v>
      </c>
      <c r="CS222" s="99">
        <v>0</v>
      </c>
      <c r="CT222" s="100" t="s">
        <v>1981</v>
      </c>
      <c r="CU222" s="101" t="s">
        <v>1981</v>
      </c>
    </row>
    <row r="223" spans="1:99" ht="15.4" customHeight="1">
      <c r="A223" s="114" t="s">
        <v>2591</v>
      </c>
      <c r="B223" s="115" t="s">
        <v>1852</v>
      </c>
      <c r="C223" s="115" t="s">
        <v>1852</v>
      </c>
      <c r="D223" s="102" t="s">
        <v>2226</v>
      </c>
      <c r="E223" s="99">
        <v>480</v>
      </c>
      <c r="F223" s="99">
        <v>319</v>
      </c>
      <c r="G223" s="99">
        <v>142</v>
      </c>
      <c r="H223" s="99">
        <v>51</v>
      </c>
      <c r="I223" s="99">
        <v>48</v>
      </c>
      <c r="J223" s="99">
        <v>0</v>
      </c>
      <c r="K223" s="99">
        <v>0</v>
      </c>
      <c r="L223" s="99">
        <v>50</v>
      </c>
      <c r="M223" s="99">
        <v>28</v>
      </c>
      <c r="N223" s="99">
        <v>0</v>
      </c>
      <c r="O223" s="99">
        <v>0</v>
      </c>
      <c r="P223" s="99">
        <v>47</v>
      </c>
      <c r="Q223" s="99">
        <v>21</v>
      </c>
      <c r="R223" s="99">
        <v>0</v>
      </c>
      <c r="S223" s="99">
        <v>0</v>
      </c>
      <c r="T223" s="99">
        <v>0</v>
      </c>
      <c r="U223" s="99">
        <v>0</v>
      </c>
      <c r="V223" s="99">
        <v>0</v>
      </c>
      <c r="W223" s="99">
        <v>2</v>
      </c>
      <c r="X223" s="99">
        <v>5</v>
      </c>
      <c r="Y223" s="99">
        <v>0</v>
      </c>
      <c r="Z223" s="99">
        <v>9</v>
      </c>
      <c r="AA223" s="99">
        <v>0</v>
      </c>
      <c r="AB223" s="99">
        <v>1</v>
      </c>
      <c r="AC223" s="99">
        <v>0</v>
      </c>
      <c r="AD223" s="99">
        <v>0</v>
      </c>
      <c r="AE223" s="99">
        <v>0</v>
      </c>
      <c r="AF223" s="99">
        <v>1</v>
      </c>
      <c r="AG223" s="99">
        <v>0</v>
      </c>
      <c r="AH223" s="99">
        <v>0</v>
      </c>
      <c r="AI223" s="99">
        <v>0</v>
      </c>
      <c r="AJ223" s="99">
        <v>0</v>
      </c>
      <c r="AK223" s="99">
        <v>0</v>
      </c>
      <c r="AL223" s="99">
        <v>2</v>
      </c>
      <c r="AM223" s="99">
        <v>2</v>
      </c>
      <c r="AN223" s="99">
        <v>4</v>
      </c>
      <c r="AO223" s="99">
        <v>0</v>
      </c>
      <c r="AP223" s="99">
        <v>0</v>
      </c>
      <c r="AQ223" s="99">
        <v>0</v>
      </c>
      <c r="AR223" s="99">
        <v>114</v>
      </c>
      <c r="AS223" s="99">
        <v>20</v>
      </c>
      <c r="AT223" s="99">
        <v>82</v>
      </c>
      <c r="AU223" s="99">
        <v>0</v>
      </c>
      <c r="AV223" s="99">
        <v>0</v>
      </c>
      <c r="AW223" s="99">
        <v>6</v>
      </c>
      <c r="AX223" s="99">
        <v>0</v>
      </c>
      <c r="AY223" s="99">
        <v>0</v>
      </c>
      <c r="AZ223" s="99">
        <v>0</v>
      </c>
      <c r="BA223" s="99">
        <v>0</v>
      </c>
      <c r="BB223" s="99">
        <v>0</v>
      </c>
      <c r="BC223" s="99">
        <v>0</v>
      </c>
      <c r="BD223" s="99">
        <v>0</v>
      </c>
      <c r="BE223" s="99">
        <v>0</v>
      </c>
      <c r="BF223" s="99">
        <v>0</v>
      </c>
      <c r="BG223" s="99">
        <v>0</v>
      </c>
      <c r="BH223" s="99">
        <v>6</v>
      </c>
      <c r="BI223" s="100" t="s">
        <v>1981</v>
      </c>
      <c r="BJ223" s="100" t="s">
        <v>1981</v>
      </c>
      <c r="BK223" s="100" t="s">
        <v>1981</v>
      </c>
      <c r="BL223" s="100" t="s">
        <v>1981</v>
      </c>
      <c r="BM223" s="100" t="s">
        <v>1981</v>
      </c>
      <c r="BN223" s="100" t="s">
        <v>1981</v>
      </c>
      <c r="BO223" s="100" t="s">
        <v>1981</v>
      </c>
      <c r="BP223" s="100" t="s">
        <v>1981</v>
      </c>
      <c r="BQ223" s="100" t="s">
        <v>1981</v>
      </c>
      <c r="BR223" s="100" t="s">
        <v>1981</v>
      </c>
      <c r="BS223" s="100" t="s">
        <v>1981</v>
      </c>
      <c r="BT223" s="99">
        <v>0</v>
      </c>
      <c r="BU223" s="99">
        <v>0</v>
      </c>
      <c r="BV223" s="99">
        <v>0</v>
      </c>
      <c r="BW223" s="99">
        <v>0</v>
      </c>
      <c r="BX223" s="99">
        <v>0</v>
      </c>
      <c r="BY223" s="99">
        <v>0</v>
      </c>
      <c r="BZ223" s="99">
        <v>0</v>
      </c>
      <c r="CA223" s="99">
        <v>0</v>
      </c>
      <c r="CB223" s="99">
        <v>0</v>
      </c>
      <c r="CC223" s="99">
        <v>0</v>
      </c>
      <c r="CD223" s="99">
        <v>0</v>
      </c>
      <c r="CE223" s="99">
        <v>0</v>
      </c>
      <c r="CF223" s="99">
        <v>0</v>
      </c>
      <c r="CG223" s="99">
        <v>0</v>
      </c>
      <c r="CH223" s="100" t="s">
        <v>1981</v>
      </c>
      <c r="CI223" s="99">
        <v>0</v>
      </c>
      <c r="CJ223" s="99">
        <v>0</v>
      </c>
      <c r="CK223" s="99">
        <v>0</v>
      </c>
      <c r="CL223" s="99">
        <v>0</v>
      </c>
      <c r="CM223" s="99">
        <v>0</v>
      </c>
      <c r="CN223" s="99">
        <v>0</v>
      </c>
      <c r="CO223" s="99">
        <v>0</v>
      </c>
      <c r="CP223" s="99">
        <v>0</v>
      </c>
      <c r="CQ223" s="99">
        <v>0</v>
      </c>
      <c r="CR223" s="99">
        <v>0</v>
      </c>
      <c r="CS223" s="99">
        <v>0</v>
      </c>
      <c r="CT223" s="100" t="s">
        <v>1981</v>
      </c>
      <c r="CU223" s="101" t="s">
        <v>1981</v>
      </c>
    </row>
    <row r="224" spans="1:99" ht="15.4" customHeight="1">
      <c r="A224" s="114" t="s">
        <v>2592</v>
      </c>
      <c r="B224" s="115" t="s">
        <v>1852</v>
      </c>
      <c r="C224" s="115" t="s">
        <v>1852</v>
      </c>
      <c r="D224" s="102" t="s">
        <v>2593</v>
      </c>
      <c r="E224" s="99">
        <v>53</v>
      </c>
      <c r="F224" s="99">
        <v>0</v>
      </c>
      <c r="G224" s="99">
        <v>0</v>
      </c>
      <c r="H224" s="99">
        <v>0</v>
      </c>
      <c r="I224" s="99">
        <v>0</v>
      </c>
      <c r="J224" s="99">
        <v>0</v>
      </c>
      <c r="K224" s="99">
        <v>0</v>
      </c>
      <c r="L224" s="99">
        <v>0</v>
      </c>
      <c r="M224" s="99">
        <v>0</v>
      </c>
      <c r="N224" s="99">
        <v>0</v>
      </c>
      <c r="O224" s="99">
        <v>0</v>
      </c>
      <c r="P224" s="99">
        <v>0</v>
      </c>
      <c r="Q224" s="99">
        <v>0</v>
      </c>
      <c r="R224" s="99">
        <v>0</v>
      </c>
      <c r="S224" s="99">
        <v>0</v>
      </c>
      <c r="T224" s="99">
        <v>0</v>
      </c>
      <c r="U224" s="99">
        <v>0</v>
      </c>
      <c r="V224" s="99">
        <v>0</v>
      </c>
      <c r="W224" s="99">
        <v>0</v>
      </c>
      <c r="X224" s="99">
        <v>0</v>
      </c>
      <c r="Y224" s="99">
        <v>0</v>
      </c>
      <c r="Z224" s="99">
        <v>0</v>
      </c>
      <c r="AA224" s="99">
        <v>0</v>
      </c>
      <c r="AB224" s="99">
        <v>0</v>
      </c>
      <c r="AC224" s="99">
        <v>0</v>
      </c>
      <c r="AD224" s="99">
        <v>0</v>
      </c>
      <c r="AE224" s="99">
        <v>0</v>
      </c>
      <c r="AF224" s="99">
        <v>0</v>
      </c>
      <c r="AG224" s="99">
        <v>0</v>
      </c>
      <c r="AH224" s="99">
        <v>0</v>
      </c>
      <c r="AI224" s="99">
        <v>0</v>
      </c>
      <c r="AJ224" s="99">
        <v>0</v>
      </c>
      <c r="AK224" s="99">
        <v>0</v>
      </c>
      <c r="AL224" s="99">
        <v>0</v>
      </c>
      <c r="AM224" s="99">
        <v>0</v>
      </c>
      <c r="AN224" s="99">
        <v>0</v>
      </c>
      <c r="AO224" s="99">
        <v>0</v>
      </c>
      <c r="AP224" s="99">
        <v>0</v>
      </c>
      <c r="AQ224" s="99">
        <v>0</v>
      </c>
      <c r="AR224" s="99">
        <v>0</v>
      </c>
      <c r="AS224" s="99">
        <v>0</v>
      </c>
      <c r="AT224" s="99">
        <v>0</v>
      </c>
      <c r="AU224" s="99">
        <v>0</v>
      </c>
      <c r="AV224" s="99">
        <v>0</v>
      </c>
      <c r="AW224" s="99">
        <v>0</v>
      </c>
      <c r="AX224" s="99">
        <v>0</v>
      </c>
      <c r="AY224" s="99">
        <v>0</v>
      </c>
      <c r="AZ224" s="99">
        <v>0</v>
      </c>
      <c r="BA224" s="99">
        <v>0</v>
      </c>
      <c r="BB224" s="99">
        <v>0</v>
      </c>
      <c r="BC224" s="99">
        <v>0</v>
      </c>
      <c r="BD224" s="99">
        <v>0</v>
      </c>
      <c r="BE224" s="99">
        <v>0</v>
      </c>
      <c r="BF224" s="99">
        <v>0</v>
      </c>
      <c r="BG224" s="99">
        <v>0</v>
      </c>
      <c r="BH224" s="99">
        <v>0</v>
      </c>
      <c r="BI224" s="100" t="s">
        <v>1981</v>
      </c>
      <c r="BJ224" s="100" t="s">
        <v>1981</v>
      </c>
      <c r="BK224" s="100" t="s">
        <v>1981</v>
      </c>
      <c r="BL224" s="100" t="s">
        <v>1981</v>
      </c>
      <c r="BM224" s="100" t="s">
        <v>1981</v>
      </c>
      <c r="BN224" s="100" t="s">
        <v>1981</v>
      </c>
      <c r="BO224" s="100" t="s">
        <v>1981</v>
      </c>
      <c r="BP224" s="100" t="s">
        <v>1981</v>
      </c>
      <c r="BQ224" s="100" t="s">
        <v>1981</v>
      </c>
      <c r="BR224" s="100" t="s">
        <v>1981</v>
      </c>
      <c r="BS224" s="100" t="s">
        <v>1981</v>
      </c>
      <c r="BT224" s="99">
        <v>0</v>
      </c>
      <c r="BU224" s="99">
        <v>0</v>
      </c>
      <c r="BV224" s="99">
        <v>0</v>
      </c>
      <c r="BW224" s="99">
        <v>0</v>
      </c>
      <c r="BX224" s="99">
        <v>0</v>
      </c>
      <c r="BY224" s="99">
        <v>0</v>
      </c>
      <c r="BZ224" s="99">
        <v>0</v>
      </c>
      <c r="CA224" s="99">
        <v>0</v>
      </c>
      <c r="CB224" s="99">
        <v>0</v>
      </c>
      <c r="CC224" s="99">
        <v>0</v>
      </c>
      <c r="CD224" s="99">
        <v>0</v>
      </c>
      <c r="CE224" s="99">
        <v>0</v>
      </c>
      <c r="CF224" s="99">
        <v>0</v>
      </c>
      <c r="CG224" s="99">
        <v>0</v>
      </c>
      <c r="CH224" s="100" t="s">
        <v>1981</v>
      </c>
      <c r="CI224" s="99">
        <v>0</v>
      </c>
      <c r="CJ224" s="99">
        <v>53</v>
      </c>
      <c r="CK224" s="99">
        <v>53</v>
      </c>
      <c r="CL224" s="99">
        <v>0</v>
      </c>
      <c r="CM224" s="99">
        <v>0</v>
      </c>
      <c r="CN224" s="99">
        <v>0</v>
      </c>
      <c r="CO224" s="99">
        <v>0</v>
      </c>
      <c r="CP224" s="99">
        <v>0</v>
      </c>
      <c r="CQ224" s="99">
        <v>0</v>
      </c>
      <c r="CR224" s="99">
        <v>0</v>
      </c>
      <c r="CS224" s="99">
        <v>0</v>
      </c>
      <c r="CT224" s="100" t="s">
        <v>1981</v>
      </c>
      <c r="CU224" s="101" t="s">
        <v>1981</v>
      </c>
    </row>
    <row r="225" spans="1:99" ht="15.4" customHeight="1">
      <c r="A225" s="114" t="s">
        <v>2594</v>
      </c>
      <c r="B225" s="115" t="s">
        <v>1852</v>
      </c>
      <c r="C225" s="115" t="s">
        <v>1852</v>
      </c>
      <c r="D225" s="102" t="s">
        <v>2595</v>
      </c>
      <c r="E225" s="99">
        <v>309</v>
      </c>
      <c r="F225" s="99">
        <v>209</v>
      </c>
      <c r="G225" s="99">
        <v>133</v>
      </c>
      <c r="H225" s="99">
        <v>40</v>
      </c>
      <c r="I225" s="99">
        <v>21</v>
      </c>
      <c r="J225" s="99">
        <v>3</v>
      </c>
      <c r="K225" s="99">
        <v>2</v>
      </c>
      <c r="L225" s="99">
        <v>0</v>
      </c>
      <c r="M225" s="99">
        <v>0</v>
      </c>
      <c r="N225" s="99">
        <v>0</v>
      </c>
      <c r="O225" s="99">
        <v>11</v>
      </c>
      <c r="P225" s="99">
        <v>90</v>
      </c>
      <c r="Q225" s="99">
        <v>17</v>
      </c>
      <c r="R225" s="99">
        <v>4</v>
      </c>
      <c r="S225" s="99">
        <v>2</v>
      </c>
      <c r="T225" s="99">
        <v>0</v>
      </c>
      <c r="U225" s="99">
        <v>0</v>
      </c>
      <c r="V225" s="99">
        <v>0</v>
      </c>
      <c r="W225" s="99">
        <v>11</v>
      </c>
      <c r="X225" s="99">
        <v>4</v>
      </c>
      <c r="Y225" s="99">
        <v>16</v>
      </c>
      <c r="Z225" s="99">
        <v>16</v>
      </c>
      <c r="AA225" s="99">
        <v>0</v>
      </c>
      <c r="AB225" s="99">
        <v>0</v>
      </c>
      <c r="AC225" s="99">
        <v>11</v>
      </c>
      <c r="AD225" s="99">
        <v>0</v>
      </c>
      <c r="AE225" s="99">
        <v>0</v>
      </c>
      <c r="AF225" s="99">
        <v>1</v>
      </c>
      <c r="AG225" s="99">
        <v>0</v>
      </c>
      <c r="AH225" s="99">
        <v>0</v>
      </c>
      <c r="AI225" s="99">
        <v>0</v>
      </c>
      <c r="AJ225" s="99">
        <v>0</v>
      </c>
      <c r="AK225" s="99">
        <v>0</v>
      </c>
      <c r="AL225" s="99">
        <v>0</v>
      </c>
      <c r="AM225" s="99">
        <v>5</v>
      </c>
      <c r="AN225" s="99">
        <v>1</v>
      </c>
      <c r="AO225" s="99">
        <v>0</v>
      </c>
      <c r="AP225" s="99">
        <v>0</v>
      </c>
      <c r="AQ225" s="99">
        <v>0</v>
      </c>
      <c r="AR225" s="99">
        <v>10</v>
      </c>
      <c r="AS225" s="99">
        <v>0</v>
      </c>
      <c r="AT225" s="99">
        <v>4</v>
      </c>
      <c r="AU225" s="99">
        <v>0</v>
      </c>
      <c r="AV225" s="99">
        <v>0</v>
      </c>
      <c r="AW225" s="99">
        <v>6</v>
      </c>
      <c r="AX225" s="99">
        <v>0</v>
      </c>
      <c r="AY225" s="99">
        <v>0</v>
      </c>
      <c r="AZ225" s="99">
        <v>0</v>
      </c>
      <c r="BA225" s="99">
        <v>0</v>
      </c>
      <c r="BB225" s="99">
        <v>0</v>
      </c>
      <c r="BC225" s="99">
        <v>0</v>
      </c>
      <c r="BD225" s="99">
        <v>0</v>
      </c>
      <c r="BE225" s="99">
        <v>0</v>
      </c>
      <c r="BF225" s="99">
        <v>0</v>
      </c>
      <c r="BG225" s="99">
        <v>0</v>
      </c>
      <c r="BH225" s="99">
        <v>0</v>
      </c>
      <c r="BI225" s="100" t="s">
        <v>1981</v>
      </c>
      <c r="BJ225" s="100" t="s">
        <v>1981</v>
      </c>
      <c r="BK225" s="100" t="s">
        <v>1981</v>
      </c>
      <c r="BL225" s="100" t="s">
        <v>1981</v>
      </c>
      <c r="BM225" s="100" t="s">
        <v>1981</v>
      </c>
      <c r="BN225" s="100" t="s">
        <v>1981</v>
      </c>
      <c r="BO225" s="100" t="s">
        <v>1981</v>
      </c>
      <c r="BP225" s="100" t="s">
        <v>1981</v>
      </c>
      <c r="BQ225" s="100" t="s">
        <v>1981</v>
      </c>
      <c r="BR225" s="100" t="s">
        <v>1981</v>
      </c>
      <c r="BS225" s="100" t="s">
        <v>1981</v>
      </c>
      <c r="BT225" s="99">
        <v>0</v>
      </c>
      <c r="BU225" s="99">
        <v>0</v>
      </c>
      <c r="BV225" s="99">
        <v>0</v>
      </c>
      <c r="BW225" s="99">
        <v>0</v>
      </c>
      <c r="BX225" s="99">
        <v>0</v>
      </c>
      <c r="BY225" s="99">
        <v>0</v>
      </c>
      <c r="BZ225" s="99">
        <v>0</v>
      </c>
      <c r="CA225" s="99">
        <v>0</v>
      </c>
      <c r="CB225" s="99">
        <v>0</v>
      </c>
      <c r="CC225" s="99">
        <v>0</v>
      </c>
      <c r="CD225" s="99">
        <v>0</v>
      </c>
      <c r="CE225" s="99">
        <v>0</v>
      </c>
      <c r="CF225" s="99">
        <v>0</v>
      </c>
      <c r="CG225" s="99">
        <v>0</v>
      </c>
      <c r="CH225" s="100" t="s">
        <v>1981</v>
      </c>
      <c r="CI225" s="99">
        <v>0</v>
      </c>
      <c r="CJ225" s="99">
        <v>0</v>
      </c>
      <c r="CK225" s="99">
        <v>0</v>
      </c>
      <c r="CL225" s="99">
        <v>0</v>
      </c>
      <c r="CM225" s="99">
        <v>0</v>
      </c>
      <c r="CN225" s="99">
        <v>0</v>
      </c>
      <c r="CO225" s="99">
        <v>0</v>
      </c>
      <c r="CP225" s="99">
        <v>0</v>
      </c>
      <c r="CQ225" s="99">
        <v>0</v>
      </c>
      <c r="CR225" s="99">
        <v>0</v>
      </c>
      <c r="CS225" s="99">
        <v>0</v>
      </c>
      <c r="CT225" s="100" t="s">
        <v>1981</v>
      </c>
      <c r="CU225" s="101" t="s">
        <v>1981</v>
      </c>
    </row>
    <row r="226" spans="1:99" ht="15.4" customHeight="1">
      <c r="A226" s="114" t="s">
        <v>2596</v>
      </c>
      <c r="B226" s="115" t="s">
        <v>1852</v>
      </c>
      <c r="C226" s="115" t="s">
        <v>1852</v>
      </c>
      <c r="D226" s="102" t="s">
        <v>2226</v>
      </c>
      <c r="E226" s="99">
        <v>309</v>
      </c>
      <c r="F226" s="99">
        <v>209</v>
      </c>
      <c r="G226" s="99">
        <v>133</v>
      </c>
      <c r="H226" s="99">
        <v>40</v>
      </c>
      <c r="I226" s="99">
        <v>21</v>
      </c>
      <c r="J226" s="99">
        <v>3</v>
      </c>
      <c r="K226" s="99">
        <v>2</v>
      </c>
      <c r="L226" s="99">
        <v>0</v>
      </c>
      <c r="M226" s="99">
        <v>0</v>
      </c>
      <c r="N226" s="99">
        <v>0</v>
      </c>
      <c r="O226" s="99">
        <v>11</v>
      </c>
      <c r="P226" s="99">
        <v>90</v>
      </c>
      <c r="Q226" s="99">
        <v>17</v>
      </c>
      <c r="R226" s="99">
        <v>4</v>
      </c>
      <c r="S226" s="99">
        <v>2</v>
      </c>
      <c r="T226" s="99">
        <v>0</v>
      </c>
      <c r="U226" s="99">
        <v>0</v>
      </c>
      <c r="V226" s="99">
        <v>0</v>
      </c>
      <c r="W226" s="99">
        <v>11</v>
      </c>
      <c r="X226" s="99">
        <v>4</v>
      </c>
      <c r="Y226" s="99">
        <v>16</v>
      </c>
      <c r="Z226" s="99">
        <v>16</v>
      </c>
      <c r="AA226" s="99">
        <v>0</v>
      </c>
      <c r="AB226" s="99">
        <v>0</v>
      </c>
      <c r="AC226" s="99">
        <v>11</v>
      </c>
      <c r="AD226" s="99">
        <v>0</v>
      </c>
      <c r="AE226" s="99">
        <v>0</v>
      </c>
      <c r="AF226" s="99">
        <v>1</v>
      </c>
      <c r="AG226" s="99">
        <v>0</v>
      </c>
      <c r="AH226" s="99">
        <v>0</v>
      </c>
      <c r="AI226" s="99">
        <v>0</v>
      </c>
      <c r="AJ226" s="99">
        <v>0</v>
      </c>
      <c r="AK226" s="99">
        <v>0</v>
      </c>
      <c r="AL226" s="99">
        <v>0</v>
      </c>
      <c r="AM226" s="99">
        <v>5</v>
      </c>
      <c r="AN226" s="99">
        <v>1</v>
      </c>
      <c r="AO226" s="99">
        <v>0</v>
      </c>
      <c r="AP226" s="99">
        <v>0</v>
      </c>
      <c r="AQ226" s="99">
        <v>0</v>
      </c>
      <c r="AR226" s="99">
        <v>10</v>
      </c>
      <c r="AS226" s="99">
        <v>0</v>
      </c>
      <c r="AT226" s="99">
        <v>4</v>
      </c>
      <c r="AU226" s="99">
        <v>0</v>
      </c>
      <c r="AV226" s="99">
        <v>0</v>
      </c>
      <c r="AW226" s="99">
        <v>6</v>
      </c>
      <c r="AX226" s="99">
        <v>0</v>
      </c>
      <c r="AY226" s="99">
        <v>0</v>
      </c>
      <c r="AZ226" s="99">
        <v>0</v>
      </c>
      <c r="BA226" s="99">
        <v>0</v>
      </c>
      <c r="BB226" s="99">
        <v>0</v>
      </c>
      <c r="BC226" s="99">
        <v>0</v>
      </c>
      <c r="BD226" s="99">
        <v>0</v>
      </c>
      <c r="BE226" s="99">
        <v>0</v>
      </c>
      <c r="BF226" s="99">
        <v>0</v>
      </c>
      <c r="BG226" s="99">
        <v>0</v>
      </c>
      <c r="BH226" s="99">
        <v>0</v>
      </c>
      <c r="BI226" s="100" t="s">
        <v>1981</v>
      </c>
      <c r="BJ226" s="100" t="s">
        <v>1981</v>
      </c>
      <c r="BK226" s="100" t="s">
        <v>1981</v>
      </c>
      <c r="BL226" s="100" t="s">
        <v>1981</v>
      </c>
      <c r="BM226" s="100" t="s">
        <v>1981</v>
      </c>
      <c r="BN226" s="100" t="s">
        <v>1981</v>
      </c>
      <c r="BO226" s="100" t="s">
        <v>1981</v>
      </c>
      <c r="BP226" s="100" t="s">
        <v>1981</v>
      </c>
      <c r="BQ226" s="100" t="s">
        <v>1981</v>
      </c>
      <c r="BR226" s="100" t="s">
        <v>1981</v>
      </c>
      <c r="BS226" s="100" t="s">
        <v>1981</v>
      </c>
      <c r="BT226" s="99">
        <v>0</v>
      </c>
      <c r="BU226" s="99">
        <v>0</v>
      </c>
      <c r="BV226" s="99">
        <v>0</v>
      </c>
      <c r="BW226" s="99">
        <v>0</v>
      </c>
      <c r="BX226" s="99">
        <v>0</v>
      </c>
      <c r="BY226" s="99">
        <v>0</v>
      </c>
      <c r="BZ226" s="99">
        <v>0</v>
      </c>
      <c r="CA226" s="99">
        <v>0</v>
      </c>
      <c r="CB226" s="99">
        <v>0</v>
      </c>
      <c r="CC226" s="99">
        <v>0</v>
      </c>
      <c r="CD226" s="99">
        <v>0</v>
      </c>
      <c r="CE226" s="99">
        <v>0</v>
      </c>
      <c r="CF226" s="99">
        <v>0</v>
      </c>
      <c r="CG226" s="99">
        <v>0</v>
      </c>
      <c r="CH226" s="100" t="s">
        <v>1981</v>
      </c>
      <c r="CI226" s="99">
        <v>0</v>
      </c>
      <c r="CJ226" s="99">
        <v>0</v>
      </c>
      <c r="CK226" s="99">
        <v>0</v>
      </c>
      <c r="CL226" s="99">
        <v>0</v>
      </c>
      <c r="CM226" s="99">
        <v>0</v>
      </c>
      <c r="CN226" s="99">
        <v>0</v>
      </c>
      <c r="CO226" s="99">
        <v>0</v>
      </c>
      <c r="CP226" s="99">
        <v>0</v>
      </c>
      <c r="CQ226" s="99">
        <v>0</v>
      </c>
      <c r="CR226" s="99">
        <v>0</v>
      </c>
      <c r="CS226" s="99">
        <v>0</v>
      </c>
      <c r="CT226" s="100" t="s">
        <v>1981</v>
      </c>
      <c r="CU226" s="101" t="s">
        <v>1981</v>
      </c>
    </row>
    <row r="227" spans="1:99" ht="15.4" customHeight="1">
      <c r="A227" s="114" t="s">
        <v>2597</v>
      </c>
      <c r="B227" s="115" t="s">
        <v>1852</v>
      </c>
      <c r="C227" s="115" t="s">
        <v>1852</v>
      </c>
      <c r="D227" s="102" t="s">
        <v>2598</v>
      </c>
      <c r="E227" s="99">
        <v>150</v>
      </c>
      <c r="F227" s="99">
        <v>101</v>
      </c>
      <c r="G227" s="99">
        <v>48</v>
      </c>
      <c r="H227" s="99">
        <v>6</v>
      </c>
      <c r="I227" s="99">
        <v>14</v>
      </c>
      <c r="J227" s="99">
        <v>4</v>
      </c>
      <c r="K227" s="99">
        <v>0</v>
      </c>
      <c r="L227" s="99">
        <v>29</v>
      </c>
      <c r="M227" s="99">
        <v>0</v>
      </c>
      <c r="N227" s="99">
        <v>0</v>
      </c>
      <c r="O227" s="99">
        <v>0</v>
      </c>
      <c r="P227" s="99">
        <v>42</v>
      </c>
      <c r="Q227" s="99">
        <v>8</v>
      </c>
      <c r="R227" s="99">
        <v>0</v>
      </c>
      <c r="S227" s="99">
        <v>0</v>
      </c>
      <c r="T227" s="99">
        <v>0</v>
      </c>
      <c r="U227" s="99">
        <v>0</v>
      </c>
      <c r="V227" s="99">
        <v>0</v>
      </c>
      <c r="W227" s="99">
        <v>1</v>
      </c>
      <c r="X227" s="99">
        <v>0</v>
      </c>
      <c r="Y227" s="99">
        <v>0</v>
      </c>
      <c r="Z227" s="99">
        <v>13</v>
      </c>
      <c r="AA227" s="99">
        <v>0</v>
      </c>
      <c r="AB227" s="99">
        <v>0</v>
      </c>
      <c r="AC227" s="99">
        <v>0</v>
      </c>
      <c r="AD227" s="99">
        <v>2</v>
      </c>
      <c r="AE227" s="99">
        <v>0</v>
      </c>
      <c r="AF227" s="99">
        <v>3</v>
      </c>
      <c r="AG227" s="99">
        <v>0</v>
      </c>
      <c r="AH227" s="99">
        <v>0</v>
      </c>
      <c r="AI227" s="99">
        <v>0</v>
      </c>
      <c r="AJ227" s="99">
        <v>2</v>
      </c>
      <c r="AK227" s="99">
        <v>0</v>
      </c>
      <c r="AL227" s="99">
        <v>1</v>
      </c>
      <c r="AM227" s="99">
        <v>3</v>
      </c>
      <c r="AN227" s="99">
        <v>8</v>
      </c>
      <c r="AO227" s="99">
        <v>0</v>
      </c>
      <c r="AP227" s="99">
        <v>0</v>
      </c>
      <c r="AQ227" s="99">
        <v>0</v>
      </c>
      <c r="AR227" s="99">
        <v>7</v>
      </c>
      <c r="AS227" s="99">
        <v>0</v>
      </c>
      <c r="AT227" s="99">
        <v>5</v>
      </c>
      <c r="AU227" s="99">
        <v>0</v>
      </c>
      <c r="AV227" s="99">
        <v>0</v>
      </c>
      <c r="AW227" s="99">
        <v>0</v>
      </c>
      <c r="AX227" s="99">
        <v>0</v>
      </c>
      <c r="AY227" s="99">
        <v>0</v>
      </c>
      <c r="AZ227" s="99">
        <v>0</v>
      </c>
      <c r="BA227" s="99">
        <v>0</v>
      </c>
      <c r="BB227" s="99">
        <v>0</v>
      </c>
      <c r="BC227" s="99">
        <v>0</v>
      </c>
      <c r="BD227" s="99">
        <v>0</v>
      </c>
      <c r="BE227" s="99">
        <v>0</v>
      </c>
      <c r="BF227" s="99">
        <v>2</v>
      </c>
      <c r="BG227" s="99">
        <v>0</v>
      </c>
      <c r="BH227" s="99">
        <v>0</v>
      </c>
      <c r="BI227" s="100" t="s">
        <v>1981</v>
      </c>
      <c r="BJ227" s="100" t="s">
        <v>1981</v>
      </c>
      <c r="BK227" s="100" t="s">
        <v>1981</v>
      </c>
      <c r="BL227" s="100" t="s">
        <v>1981</v>
      </c>
      <c r="BM227" s="100" t="s">
        <v>1981</v>
      </c>
      <c r="BN227" s="100" t="s">
        <v>1981</v>
      </c>
      <c r="BO227" s="100" t="s">
        <v>1981</v>
      </c>
      <c r="BP227" s="100" t="s">
        <v>1981</v>
      </c>
      <c r="BQ227" s="100" t="s">
        <v>1981</v>
      </c>
      <c r="BR227" s="100" t="s">
        <v>1981</v>
      </c>
      <c r="BS227" s="100" t="s">
        <v>1981</v>
      </c>
      <c r="BT227" s="99">
        <v>0</v>
      </c>
      <c r="BU227" s="99">
        <v>0</v>
      </c>
      <c r="BV227" s="99">
        <v>0</v>
      </c>
      <c r="BW227" s="99">
        <v>0</v>
      </c>
      <c r="BX227" s="99">
        <v>0</v>
      </c>
      <c r="BY227" s="99">
        <v>0</v>
      </c>
      <c r="BZ227" s="99">
        <v>0</v>
      </c>
      <c r="CA227" s="99">
        <v>0</v>
      </c>
      <c r="CB227" s="99">
        <v>0</v>
      </c>
      <c r="CC227" s="99">
        <v>0</v>
      </c>
      <c r="CD227" s="99">
        <v>0</v>
      </c>
      <c r="CE227" s="99">
        <v>0</v>
      </c>
      <c r="CF227" s="99">
        <v>0</v>
      </c>
      <c r="CG227" s="99">
        <v>0</v>
      </c>
      <c r="CH227" s="100" t="s">
        <v>1981</v>
      </c>
      <c r="CI227" s="99">
        <v>0</v>
      </c>
      <c r="CJ227" s="99">
        <v>0</v>
      </c>
      <c r="CK227" s="99">
        <v>0</v>
      </c>
      <c r="CL227" s="99">
        <v>0</v>
      </c>
      <c r="CM227" s="99">
        <v>0</v>
      </c>
      <c r="CN227" s="99">
        <v>0</v>
      </c>
      <c r="CO227" s="99">
        <v>0</v>
      </c>
      <c r="CP227" s="99">
        <v>0</v>
      </c>
      <c r="CQ227" s="99">
        <v>0</v>
      </c>
      <c r="CR227" s="99">
        <v>0</v>
      </c>
      <c r="CS227" s="99">
        <v>0</v>
      </c>
      <c r="CT227" s="100" t="s">
        <v>1981</v>
      </c>
      <c r="CU227" s="101" t="s">
        <v>1981</v>
      </c>
    </row>
    <row r="228" spans="1:99" ht="15.4" customHeight="1">
      <c r="A228" s="114" t="s">
        <v>2599</v>
      </c>
      <c r="B228" s="115" t="s">
        <v>1852</v>
      </c>
      <c r="C228" s="115" t="s">
        <v>1852</v>
      </c>
      <c r="D228" s="102" t="s">
        <v>2600</v>
      </c>
      <c r="E228" s="99">
        <v>150</v>
      </c>
      <c r="F228" s="99">
        <v>101</v>
      </c>
      <c r="G228" s="99">
        <v>48</v>
      </c>
      <c r="H228" s="99">
        <v>6</v>
      </c>
      <c r="I228" s="99">
        <v>14</v>
      </c>
      <c r="J228" s="99">
        <v>4</v>
      </c>
      <c r="K228" s="99">
        <v>0</v>
      </c>
      <c r="L228" s="99">
        <v>29</v>
      </c>
      <c r="M228" s="99">
        <v>0</v>
      </c>
      <c r="N228" s="99">
        <v>0</v>
      </c>
      <c r="O228" s="99">
        <v>0</v>
      </c>
      <c r="P228" s="99">
        <v>42</v>
      </c>
      <c r="Q228" s="99">
        <v>8</v>
      </c>
      <c r="R228" s="99">
        <v>0</v>
      </c>
      <c r="S228" s="99">
        <v>0</v>
      </c>
      <c r="T228" s="99">
        <v>0</v>
      </c>
      <c r="U228" s="99">
        <v>0</v>
      </c>
      <c r="V228" s="99">
        <v>0</v>
      </c>
      <c r="W228" s="99">
        <v>1</v>
      </c>
      <c r="X228" s="99">
        <v>0</v>
      </c>
      <c r="Y228" s="99">
        <v>0</v>
      </c>
      <c r="Z228" s="99">
        <v>13</v>
      </c>
      <c r="AA228" s="99">
        <v>0</v>
      </c>
      <c r="AB228" s="99">
        <v>0</v>
      </c>
      <c r="AC228" s="99">
        <v>0</v>
      </c>
      <c r="AD228" s="99">
        <v>2</v>
      </c>
      <c r="AE228" s="99">
        <v>0</v>
      </c>
      <c r="AF228" s="99">
        <v>3</v>
      </c>
      <c r="AG228" s="99">
        <v>0</v>
      </c>
      <c r="AH228" s="99">
        <v>0</v>
      </c>
      <c r="AI228" s="99">
        <v>0</v>
      </c>
      <c r="AJ228" s="99">
        <v>2</v>
      </c>
      <c r="AK228" s="99">
        <v>0</v>
      </c>
      <c r="AL228" s="99">
        <v>1</v>
      </c>
      <c r="AM228" s="99">
        <v>3</v>
      </c>
      <c r="AN228" s="99">
        <v>8</v>
      </c>
      <c r="AO228" s="99">
        <v>0</v>
      </c>
      <c r="AP228" s="99">
        <v>0</v>
      </c>
      <c r="AQ228" s="99">
        <v>0</v>
      </c>
      <c r="AR228" s="99">
        <v>7</v>
      </c>
      <c r="AS228" s="99">
        <v>0</v>
      </c>
      <c r="AT228" s="99">
        <v>5</v>
      </c>
      <c r="AU228" s="99">
        <v>0</v>
      </c>
      <c r="AV228" s="99">
        <v>0</v>
      </c>
      <c r="AW228" s="99">
        <v>0</v>
      </c>
      <c r="AX228" s="99">
        <v>0</v>
      </c>
      <c r="AY228" s="99">
        <v>0</v>
      </c>
      <c r="AZ228" s="99">
        <v>0</v>
      </c>
      <c r="BA228" s="99">
        <v>0</v>
      </c>
      <c r="BB228" s="99">
        <v>0</v>
      </c>
      <c r="BC228" s="99">
        <v>0</v>
      </c>
      <c r="BD228" s="99">
        <v>0</v>
      </c>
      <c r="BE228" s="99">
        <v>0</v>
      </c>
      <c r="BF228" s="99">
        <v>2</v>
      </c>
      <c r="BG228" s="99">
        <v>0</v>
      </c>
      <c r="BH228" s="99">
        <v>0</v>
      </c>
      <c r="BI228" s="100" t="s">
        <v>1981</v>
      </c>
      <c r="BJ228" s="100" t="s">
        <v>1981</v>
      </c>
      <c r="BK228" s="100" t="s">
        <v>1981</v>
      </c>
      <c r="BL228" s="100" t="s">
        <v>1981</v>
      </c>
      <c r="BM228" s="100" t="s">
        <v>1981</v>
      </c>
      <c r="BN228" s="100" t="s">
        <v>1981</v>
      </c>
      <c r="BO228" s="100" t="s">
        <v>1981</v>
      </c>
      <c r="BP228" s="100" t="s">
        <v>1981</v>
      </c>
      <c r="BQ228" s="100" t="s">
        <v>1981</v>
      </c>
      <c r="BR228" s="100" t="s">
        <v>1981</v>
      </c>
      <c r="BS228" s="100" t="s">
        <v>1981</v>
      </c>
      <c r="BT228" s="99">
        <v>0</v>
      </c>
      <c r="BU228" s="99">
        <v>0</v>
      </c>
      <c r="BV228" s="99">
        <v>0</v>
      </c>
      <c r="BW228" s="99">
        <v>0</v>
      </c>
      <c r="BX228" s="99">
        <v>0</v>
      </c>
      <c r="BY228" s="99">
        <v>0</v>
      </c>
      <c r="BZ228" s="99">
        <v>0</v>
      </c>
      <c r="CA228" s="99">
        <v>0</v>
      </c>
      <c r="CB228" s="99">
        <v>0</v>
      </c>
      <c r="CC228" s="99">
        <v>0</v>
      </c>
      <c r="CD228" s="99">
        <v>0</v>
      </c>
      <c r="CE228" s="99">
        <v>0</v>
      </c>
      <c r="CF228" s="99">
        <v>0</v>
      </c>
      <c r="CG228" s="99">
        <v>0</v>
      </c>
      <c r="CH228" s="100" t="s">
        <v>1981</v>
      </c>
      <c r="CI228" s="99">
        <v>0</v>
      </c>
      <c r="CJ228" s="99">
        <v>0</v>
      </c>
      <c r="CK228" s="99">
        <v>0</v>
      </c>
      <c r="CL228" s="99">
        <v>0</v>
      </c>
      <c r="CM228" s="99">
        <v>0</v>
      </c>
      <c r="CN228" s="99">
        <v>0</v>
      </c>
      <c r="CO228" s="99">
        <v>0</v>
      </c>
      <c r="CP228" s="99">
        <v>0</v>
      </c>
      <c r="CQ228" s="99">
        <v>0</v>
      </c>
      <c r="CR228" s="99">
        <v>0</v>
      </c>
      <c r="CS228" s="99">
        <v>0</v>
      </c>
      <c r="CT228" s="100" t="s">
        <v>1981</v>
      </c>
      <c r="CU228" s="101" t="s">
        <v>1981</v>
      </c>
    </row>
    <row r="229" spans="1:99" ht="15.4" customHeight="1">
      <c r="A229" s="114" t="s">
        <v>2601</v>
      </c>
      <c r="B229" s="115" t="s">
        <v>1852</v>
      </c>
      <c r="C229" s="115" t="s">
        <v>1852</v>
      </c>
      <c r="D229" s="102" t="s">
        <v>1523</v>
      </c>
      <c r="E229" s="99">
        <v>885</v>
      </c>
      <c r="F229" s="99">
        <v>169</v>
      </c>
      <c r="G229" s="99">
        <v>94</v>
      </c>
      <c r="H229" s="99">
        <v>17</v>
      </c>
      <c r="I229" s="99">
        <v>0</v>
      </c>
      <c r="J229" s="99">
        <v>5</v>
      </c>
      <c r="K229" s="99">
        <v>0</v>
      </c>
      <c r="L229" s="99">
        <v>13</v>
      </c>
      <c r="M229" s="99">
        <v>12</v>
      </c>
      <c r="N229" s="99">
        <v>2</v>
      </c>
      <c r="O229" s="99">
        <v>26</v>
      </c>
      <c r="P229" s="99">
        <v>110</v>
      </c>
      <c r="Q229" s="99">
        <v>9</v>
      </c>
      <c r="R229" s="99">
        <v>5</v>
      </c>
      <c r="S229" s="99">
        <v>0</v>
      </c>
      <c r="T229" s="99">
        <v>0</v>
      </c>
      <c r="U229" s="99">
        <v>0</v>
      </c>
      <c r="V229" s="99">
        <v>0</v>
      </c>
      <c r="W229" s="99">
        <v>1</v>
      </c>
      <c r="X229" s="99">
        <v>0</v>
      </c>
      <c r="Y229" s="99">
        <v>0</v>
      </c>
      <c r="Z229" s="99">
        <v>6</v>
      </c>
      <c r="AA229" s="99">
        <v>0</v>
      </c>
      <c r="AB229" s="99">
        <v>18</v>
      </c>
      <c r="AC229" s="99">
        <v>14</v>
      </c>
      <c r="AD229" s="99">
        <v>0</v>
      </c>
      <c r="AE229" s="99">
        <v>6</v>
      </c>
      <c r="AF229" s="99">
        <v>0</v>
      </c>
      <c r="AG229" s="99">
        <v>0</v>
      </c>
      <c r="AH229" s="99">
        <v>0</v>
      </c>
      <c r="AI229" s="99">
        <v>0</v>
      </c>
      <c r="AJ229" s="99">
        <v>0</v>
      </c>
      <c r="AK229" s="99">
        <v>41</v>
      </c>
      <c r="AL229" s="99">
        <v>2</v>
      </c>
      <c r="AM229" s="99">
        <v>6</v>
      </c>
      <c r="AN229" s="99">
        <v>2</v>
      </c>
      <c r="AO229" s="99">
        <v>0</v>
      </c>
      <c r="AP229" s="99">
        <v>0</v>
      </c>
      <c r="AQ229" s="99">
        <v>0</v>
      </c>
      <c r="AR229" s="99">
        <v>606</v>
      </c>
      <c r="AS229" s="99">
        <v>0</v>
      </c>
      <c r="AT229" s="99">
        <v>51</v>
      </c>
      <c r="AU229" s="99">
        <v>0</v>
      </c>
      <c r="AV229" s="99">
        <v>0</v>
      </c>
      <c r="AW229" s="99">
        <v>555</v>
      </c>
      <c r="AX229" s="99">
        <v>0</v>
      </c>
      <c r="AY229" s="99">
        <v>0</v>
      </c>
      <c r="AZ229" s="99">
        <v>0</v>
      </c>
      <c r="BA229" s="99">
        <v>0</v>
      </c>
      <c r="BB229" s="99">
        <v>0</v>
      </c>
      <c r="BC229" s="99">
        <v>0</v>
      </c>
      <c r="BD229" s="99">
        <v>0</v>
      </c>
      <c r="BE229" s="99">
        <v>0</v>
      </c>
      <c r="BF229" s="99">
        <v>0</v>
      </c>
      <c r="BG229" s="99">
        <v>0</v>
      </c>
      <c r="BH229" s="99">
        <v>0</v>
      </c>
      <c r="BI229" s="100" t="s">
        <v>1981</v>
      </c>
      <c r="BJ229" s="100" t="s">
        <v>1981</v>
      </c>
      <c r="BK229" s="100" t="s">
        <v>1981</v>
      </c>
      <c r="BL229" s="100" t="s">
        <v>1981</v>
      </c>
      <c r="BM229" s="100" t="s">
        <v>1981</v>
      </c>
      <c r="BN229" s="100" t="s">
        <v>1981</v>
      </c>
      <c r="BO229" s="100" t="s">
        <v>1981</v>
      </c>
      <c r="BP229" s="100" t="s">
        <v>1981</v>
      </c>
      <c r="BQ229" s="100" t="s">
        <v>1981</v>
      </c>
      <c r="BR229" s="100" t="s">
        <v>1981</v>
      </c>
      <c r="BS229" s="100" t="s">
        <v>1981</v>
      </c>
      <c r="BT229" s="99">
        <v>0</v>
      </c>
      <c r="BU229" s="99">
        <v>0</v>
      </c>
      <c r="BV229" s="99">
        <v>0</v>
      </c>
      <c r="BW229" s="99">
        <v>0</v>
      </c>
      <c r="BX229" s="99">
        <v>0</v>
      </c>
      <c r="BY229" s="99">
        <v>0</v>
      </c>
      <c r="BZ229" s="99">
        <v>0</v>
      </c>
      <c r="CA229" s="99">
        <v>0</v>
      </c>
      <c r="CB229" s="99">
        <v>0</v>
      </c>
      <c r="CC229" s="99">
        <v>0</v>
      </c>
      <c r="CD229" s="99">
        <v>0</v>
      </c>
      <c r="CE229" s="99">
        <v>0</v>
      </c>
      <c r="CF229" s="99">
        <v>0</v>
      </c>
      <c r="CG229" s="99">
        <v>0</v>
      </c>
      <c r="CH229" s="100" t="s">
        <v>1981</v>
      </c>
      <c r="CI229" s="99">
        <v>0</v>
      </c>
      <c r="CJ229" s="99">
        <v>0</v>
      </c>
      <c r="CK229" s="99">
        <v>0</v>
      </c>
      <c r="CL229" s="99">
        <v>0</v>
      </c>
      <c r="CM229" s="99">
        <v>0</v>
      </c>
      <c r="CN229" s="99">
        <v>0</v>
      </c>
      <c r="CO229" s="99">
        <v>0</v>
      </c>
      <c r="CP229" s="99">
        <v>0</v>
      </c>
      <c r="CQ229" s="99">
        <v>0</v>
      </c>
      <c r="CR229" s="99">
        <v>0</v>
      </c>
      <c r="CS229" s="99">
        <v>0</v>
      </c>
      <c r="CT229" s="100" t="s">
        <v>1981</v>
      </c>
      <c r="CU229" s="101" t="s">
        <v>1981</v>
      </c>
    </row>
    <row r="230" spans="1:99" ht="15.4" customHeight="1">
      <c r="A230" s="114" t="s">
        <v>2602</v>
      </c>
      <c r="B230" s="115" t="s">
        <v>1852</v>
      </c>
      <c r="C230" s="115" t="s">
        <v>1852</v>
      </c>
      <c r="D230" s="102" t="s">
        <v>2603</v>
      </c>
      <c r="E230" s="99">
        <v>147</v>
      </c>
      <c r="F230" s="99">
        <v>88</v>
      </c>
      <c r="G230" s="99">
        <v>58</v>
      </c>
      <c r="H230" s="99">
        <v>3</v>
      </c>
      <c r="I230" s="99">
        <v>0</v>
      </c>
      <c r="J230" s="99">
        <v>1</v>
      </c>
      <c r="K230" s="99">
        <v>0</v>
      </c>
      <c r="L230" s="99">
        <v>13</v>
      </c>
      <c r="M230" s="99">
        <v>10</v>
      </c>
      <c r="N230" s="99">
        <v>2</v>
      </c>
      <c r="O230" s="99">
        <v>0</v>
      </c>
      <c r="P230" s="99">
        <v>24</v>
      </c>
      <c r="Q230" s="99">
        <v>3</v>
      </c>
      <c r="R230" s="99">
        <v>0</v>
      </c>
      <c r="S230" s="99">
        <v>0</v>
      </c>
      <c r="T230" s="99">
        <v>0</v>
      </c>
      <c r="U230" s="99">
        <v>0</v>
      </c>
      <c r="V230" s="99">
        <v>0</v>
      </c>
      <c r="W230" s="99">
        <v>0</v>
      </c>
      <c r="X230" s="99">
        <v>0</v>
      </c>
      <c r="Y230" s="99">
        <v>0</v>
      </c>
      <c r="Z230" s="99">
        <v>0</v>
      </c>
      <c r="AA230" s="99">
        <v>0</v>
      </c>
      <c r="AB230" s="99">
        <v>0</v>
      </c>
      <c r="AC230" s="99">
        <v>0</v>
      </c>
      <c r="AD230" s="99">
        <v>0</v>
      </c>
      <c r="AE230" s="99">
        <v>6</v>
      </c>
      <c r="AF230" s="99">
        <v>0</v>
      </c>
      <c r="AG230" s="99">
        <v>0</v>
      </c>
      <c r="AH230" s="99">
        <v>0</v>
      </c>
      <c r="AI230" s="99">
        <v>0</v>
      </c>
      <c r="AJ230" s="99">
        <v>0</v>
      </c>
      <c r="AK230" s="99">
        <v>10</v>
      </c>
      <c r="AL230" s="99">
        <v>1</v>
      </c>
      <c r="AM230" s="99">
        <v>3</v>
      </c>
      <c r="AN230" s="99">
        <v>0</v>
      </c>
      <c r="AO230" s="99">
        <v>0</v>
      </c>
      <c r="AP230" s="99">
        <v>0</v>
      </c>
      <c r="AQ230" s="99">
        <v>0</v>
      </c>
      <c r="AR230" s="99">
        <v>35</v>
      </c>
      <c r="AS230" s="99">
        <v>0</v>
      </c>
      <c r="AT230" s="99">
        <v>35</v>
      </c>
      <c r="AU230" s="99">
        <v>0</v>
      </c>
      <c r="AV230" s="99">
        <v>0</v>
      </c>
      <c r="AW230" s="99">
        <v>0</v>
      </c>
      <c r="AX230" s="99">
        <v>0</v>
      </c>
      <c r="AY230" s="99">
        <v>0</v>
      </c>
      <c r="AZ230" s="99">
        <v>0</v>
      </c>
      <c r="BA230" s="99">
        <v>0</v>
      </c>
      <c r="BB230" s="99">
        <v>0</v>
      </c>
      <c r="BC230" s="99">
        <v>0</v>
      </c>
      <c r="BD230" s="99">
        <v>0</v>
      </c>
      <c r="BE230" s="99">
        <v>0</v>
      </c>
      <c r="BF230" s="99">
        <v>0</v>
      </c>
      <c r="BG230" s="99">
        <v>0</v>
      </c>
      <c r="BH230" s="99">
        <v>0</v>
      </c>
      <c r="BI230" s="100" t="s">
        <v>1981</v>
      </c>
      <c r="BJ230" s="100" t="s">
        <v>1981</v>
      </c>
      <c r="BK230" s="100" t="s">
        <v>1981</v>
      </c>
      <c r="BL230" s="100" t="s">
        <v>1981</v>
      </c>
      <c r="BM230" s="100" t="s">
        <v>1981</v>
      </c>
      <c r="BN230" s="100" t="s">
        <v>1981</v>
      </c>
      <c r="BO230" s="100" t="s">
        <v>1981</v>
      </c>
      <c r="BP230" s="100" t="s">
        <v>1981</v>
      </c>
      <c r="BQ230" s="100" t="s">
        <v>1981</v>
      </c>
      <c r="BR230" s="100" t="s">
        <v>1981</v>
      </c>
      <c r="BS230" s="100" t="s">
        <v>1981</v>
      </c>
      <c r="BT230" s="99">
        <v>0</v>
      </c>
      <c r="BU230" s="99">
        <v>0</v>
      </c>
      <c r="BV230" s="99">
        <v>0</v>
      </c>
      <c r="BW230" s="99">
        <v>0</v>
      </c>
      <c r="BX230" s="99">
        <v>0</v>
      </c>
      <c r="BY230" s="99">
        <v>0</v>
      </c>
      <c r="BZ230" s="99">
        <v>0</v>
      </c>
      <c r="CA230" s="99">
        <v>0</v>
      </c>
      <c r="CB230" s="99">
        <v>0</v>
      </c>
      <c r="CC230" s="99">
        <v>0</v>
      </c>
      <c r="CD230" s="99">
        <v>0</v>
      </c>
      <c r="CE230" s="99">
        <v>0</v>
      </c>
      <c r="CF230" s="99">
        <v>0</v>
      </c>
      <c r="CG230" s="99">
        <v>0</v>
      </c>
      <c r="CH230" s="100" t="s">
        <v>1981</v>
      </c>
      <c r="CI230" s="99">
        <v>0</v>
      </c>
      <c r="CJ230" s="99">
        <v>0</v>
      </c>
      <c r="CK230" s="99">
        <v>0</v>
      </c>
      <c r="CL230" s="99">
        <v>0</v>
      </c>
      <c r="CM230" s="99">
        <v>0</v>
      </c>
      <c r="CN230" s="99">
        <v>0</v>
      </c>
      <c r="CO230" s="99">
        <v>0</v>
      </c>
      <c r="CP230" s="99">
        <v>0</v>
      </c>
      <c r="CQ230" s="99">
        <v>0</v>
      </c>
      <c r="CR230" s="99">
        <v>0</v>
      </c>
      <c r="CS230" s="99">
        <v>0</v>
      </c>
      <c r="CT230" s="100" t="s">
        <v>1981</v>
      </c>
      <c r="CU230" s="101" t="s">
        <v>1981</v>
      </c>
    </row>
    <row r="231" spans="1:99" ht="15.4" customHeight="1">
      <c r="A231" s="114" t="s">
        <v>2604</v>
      </c>
      <c r="B231" s="115" t="s">
        <v>1852</v>
      </c>
      <c r="C231" s="115" t="s">
        <v>1852</v>
      </c>
      <c r="D231" s="102" t="s">
        <v>2226</v>
      </c>
      <c r="E231" s="99">
        <v>147</v>
      </c>
      <c r="F231" s="99">
        <v>88</v>
      </c>
      <c r="G231" s="99">
        <v>58</v>
      </c>
      <c r="H231" s="99">
        <v>3</v>
      </c>
      <c r="I231" s="99">
        <v>0</v>
      </c>
      <c r="J231" s="99">
        <v>1</v>
      </c>
      <c r="K231" s="99">
        <v>0</v>
      </c>
      <c r="L231" s="99">
        <v>13</v>
      </c>
      <c r="M231" s="99">
        <v>10</v>
      </c>
      <c r="N231" s="99">
        <v>2</v>
      </c>
      <c r="O231" s="99">
        <v>0</v>
      </c>
      <c r="P231" s="99">
        <v>24</v>
      </c>
      <c r="Q231" s="99">
        <v>3</v>
      </c>
      <c r="R231" s="99">
        <v>0</v>
      </c>
      <c r="S231" s="99">
        <v>0</v>
      </c>
      <c r="T231" s="99">
        <v>0</v>
      </c>
      <c r="U231" s="99">
        <v>0</v>
      </c>
      <c r="V231" s="99">
        <v>0</v>
      </c>
      <c r="W231" s="99">
        <v>0</v>
      </c>
      <c r="X231" s="99">
        <v>0</v>
      </c>
      <c r="Y231" s="99">
        <v>0</v>
      </c>
      <c r="Z231" s="99">
        <v>0</v>
      </c>
      <c r="AA231" s="99">
        <v>0</v>
      </c>
      <c r="AB231" s="99">
        <v>0</v>
      </c>
      <c r="AC231" s="99">
        <v>0</v>
      </c>
      <c r="AD231" s="99">
        <v>0</v>
      </c>
      <c r="AE231" s="99">
        <v>6</v>
      </c>
      <c r="AF231" s="99">
        <v>0</v>
      </c>
      <c r="AG231" s="99">
        <v>0</v>
      </c>
      <c r="AH231" s="99">
        <v>0</v>
      </c>
      <c r="AI231" s="99">
        <v>0</v>
      </c>
      <c r="AJ231" s="99">
        <v>0</v>
      </c>
      <c r="AK231" s="99">
        <v>10</v>
      </c>
      <c r="AL231" s="99">
        <v>1</v>
      </c>
      <c r="AM231" s="99">
        <v>3</v>
      </c>
      <c r="AN231" s="99">
        <v>0</v>
      </c>
      <c r="AO231" s="99">
        <v>0</v>
      </c>
      <c r="AP231" s="99">
        <v>0</v>
      </c>
      <c r="AQ231" s="99">
        <v>0</v>
      </c>
      <c r="AR231" s="99">
        <v>35</v>
      </c>
      <c r="AS231" s="99">
        <v>0</v>
      </c>
      <c r="AT231" s="99">
        <v>35</v>
      </c>
      <c r="AU231" s="99">
        <v>0</v>
      </c>
      <c r="AV231" s="99">
        <v>0</v>
      </c>
      <c r="AW231" s="99">
        <v>0</v>
      </c>
      <c r="AX231" s="99">
        <v>0</v>
      </c>
      <c r="AY231" s="99">
        <v>0</v>
      </c>
      <c r="AZ231" s="99">
        <v>0</v>
      </c>
      <c r="BA231" s="99">
        <v>0</v>
      </c>
      <c r="BB231" s="99">
        <v>0</v>
      </c>
      <c r="BC231" s="99">
        <v>0</v>
      </c>
      <c r="BD231" s="99">
        <v>0</v>
      </c>
      <c r="BE231" s="99">
        <v>0</v>
      </c>
      <c r="BF231" s="99">
        <v>0</v>
      </c>
      <c r="BG231" s="99">
        <v>0</v>
      </c>
      <c r="BH231" s="99">
        <v>0</v>
      </c>
      <c r="BI231" s="100" t="s">
        <v>1981</v>
      </c>
      <c r="BJ231" s="100" t="s">
        <v>1981</v>
      </c>
      <c r="BK231" s="100" t="s">
        <v>1981</v>
      </c>
      <c r="BL231" s="100" t="s">
        <v>1981</v>
      </c>
      <c r="BM231" s="100" t="s">
        <v>1981</v>
      </c>
      <c r="BN231" s="100" t="s">
        <v>1981</v>
      </c>
      <c r="BO231" s="100" t="s">
        <v>1981</v>
      </c>
      <c r="BP231" s="100" t="s">
        <v>1981</v>
      </c>
      <c r="BQ231" s="100" t="s">
        <v>1981</v>
      </c>
      <c r="BR231" s="100" t="s">
        <v>1981</v>
      </c>
      <c r="BS231" s="100" t="s">
        <v>1981</v>
      </c>
      <c r="BT231" s="99">
        <v>0</v>
      </c>
      <c r="BU231" s="99">
        <v>0</v>
      </c>
      <c r="BV231" s="99">
        <v>0</v>
      </c>
      <c r="BW231" s="99">
        <v>0</v>
      </c>
      <c r="BX231" s="99">
        <v>0</v>
      </c>
      <c r="BY231" s="99">
        <v>0</v>
      </c>
      <c r="BZ231" s="99">
        <v>0</v>
      </c>
      <c r="CA231" s="99">
        <v>0</v>
      </c>
      <c r="CB231" s="99">
        <v>0</v>
      </c>
      <c r="CC231" s="99">
        <v>0</v>
      </c>
      <c r="CD231" s="99">
        <v>0</v>
      </c>
      <c r="CE231" s="99">
        <v>0</v>
      </c>
      <c r="CF231" s="99">
        <v>0</v>
      </c>
      <c r="CG231" s="99">
        <v>0</v>
      </c>
      <c r="CH231" s="100" t="s">
        <v>1981</v>
      </c>
      <c r="CI231" s="99">
        <v>0</v>
      </c>
      <c r="CJ231" s="99">
        <v>0</v>
      </c>
      <c r="CK231" s="99">
        <v>0</v>
      </c>
      <c r="CL231" s="99">
        <v>0</v>
      </c>
      <c r="CM231" s="99">
        <v>0</v>
      </c>
      <c r="CN231" s="99">
        <v>0</v>
      </c>
      <c r="CO231" s="99">
        <v>0</v>
      </c>
      <c r="CP231" s="99">
        <v>0</v>
      </c>
      <c r="CQ231" s="99">
        <v>0</v>
      </c>
      <c r="CR231" s="99">
        <v>0</v>
      </c>
      <c r="CS231" s="99">
        <v>0</v>
      </c>
      <c r="CT231" s="100" t="s">
        <v>1981</v>
      </c>
      <c r="CU231" s="101" t="s">
        <v>1981</v>
      </c>
    </row>
    <row r="232" spans="1:99" ht="15.4" customHeight="1">
      <c r="A232" s="114" t="s">
        <v>2605</v>
      </c>
      <c r="B232" s="115" t="s">
        <v>1852</v>
      </c>
      <c r="C232" s="115" t="s">
        <v>1852</v>
      </c>
      <c r="D232" s="102" t="s">
        <v>2606</v>
      </c>
      <c r="E232" s="99">
        <v>739</v>
      </c>
      <c r="F232" s="99">
        <v>82</v>
      </c>
      <c r="G232" s="99">
        <v>36</v>
      </c>
      <c r="H232" s="99">
        <v>14</v>
      </c>
      <c r="I232" s="99">
        <v>0</v>
      </c>
      <c r="J232" s="99">
        <v>4</v>
      </c>
      <c r="K232" s="99">
        <v>0</v>
      </c>
      <c r="L232" s="99">
        <v>0</v>
      </c>
      <c r="M232" s="99">
        <v>2</v>
      </c>
      <c r="N232" s="99">
        <v>0</v>
      </c>
      <c r="O232" s="99">
        <v>26</v>
      </c>
      <c r="P232" s="99">
        <v>86</v>
      </c>
      <c r="Q232" s="99">
        <v>6</v>
      </c>
      <c r="R232" s="99">
        <v>5</v>
      </c>
      <c r="S232" s="99">
        <v>0</v>
      </c>
      <c r="T232" s="99">
        <v>0</v>
      </c>
      <c r="U232" s="99">
        <v>0</v>
      </c>
      <c r="V232" s="99">
        <v>0</v>
      </c>
      <c r="W232" s="99">
        <v>1</v>
      </c>
      <c r="X232" s="99">
        <v>0</v>
      </c>
      <c r="Y232" s="99">
        <v>0</v>
      </c>
      <c r="Z232" s="99">
        <v>6</v>
      </c>
      <c r="AA232" s="99">
        <v>0</v>
      </c>
      <c r="AB232" s="99">
        <v>18</v>
      </c>
      <c r="AC232" s="99">
        <v>14</v>
      </c>
      <c r="AD232" s="99">
        <v>0</v>
      </c>
      <c r="AE232" s="99">
        <v>0</v>
      </c>
      <c r="AF232" s="99">
        <v>0</v>
      </c>
      <c r="AG232" s="99">
        <v>0</v>
      </c>
      <c r="AH232" s="99">
        <v>0</v>
      </c>
      <c r="AI232" s="99">
        <v>0</v>
      </c>
      <c r="AJ232" s="99">
        <v>0</v>
      </c>
      <c r="AK232" s="99">
        <v>31</v>
      </c>
      <c r="AL232" s="99">
        <v>1</v>
      </c>
      <c r="AM232" s="99">
        <v>2</v>
      </c>
      <c r="AN232" s="99">
        <v>2</v>
      </c>
      <c r="AO232" s="99">
        <v>0</v>
      </c>
      <c r="AP232" s="99">
        <v>0</v>
      </c>
      <c r="AQ232" s="99">
        <v>0</v>
      </c>
      <c r="AR232" s="99">
        <v>571</v>
      </c>
      <c r="AS232" s="99">
        <v>0</v>
      </c>
      <c r="AT232" s="99">
        <v>16</v>
      </c>
      <c r="AU232" s="99">
        <v>0</v>
      </c>
      <c r="AV232" s="99">
        <v>0</v>
      </c>
      <c r="AW232" s="99">
        <v>555</v>
      </c>
      <c r="AX232" s="99">
        <v>0</v>
      </c>
      <c r="AY232" s="99">
        <v>0</v>
      </c>
      <c r="AZ232" s="99">
        <v>0</v>
      </c>
      <c r="BA232" s="99">
        <v>0</v>
      </c>
      <c r="BB232" s="99">
        <v>0</v>
      </c>
      <c r="BC232" s="99">
        <v>0</v>
      </c>
      <c r="BD232" s="99">
        <v>0</v>
      </c>
      <c r="BE232" s="99">
        <v>0</v>
      </c>
      <c r="BF232" s="99">
        <v>0</v>
      </c>
      <c r="BG232" s="99">
        <v>0</v>
      </c>
      <c r="BH232" s="99">
        <v>0</v>
      </c>
      <c r="BI232" s="100" t="s">
        <v>1981</v>
      </c>
      <c r="BJ232" s="100" t="s">
        <v>1981</v>
      </c>
      <c r="BK232" s="100" t="s">
        <v>1981</v>
      </c>
      <c r="BL232" s="100" t="s">
        <v>1981</v>
      </c>
      <c r="BM232" s="100" t="s">
        <v>1981</v>
      </c>
      <c r="BN232" s="100" t="s">
        <v>1981</v>
      </c>
      <c r="BO232" s="100" t="s">
        <v>1981</v>
      </c>
      <c r="BP232" s="100" t="s">
        <v>1981</v>
      </c>
      <c r="BQ232" s="100" t="s">
        <v>1981</v>
      </c>
      <c r="BR232" s="100" t="s">
        <v>1981</v>
      </c>
      <c r="BS232" s="100" t="s">
        <v>1981</v>
      </c>
      <c r="BT232" s="99">
        <v>0</v>
      </c>
      <c r="BU232" s="99">
        <v>0</v>
      </c>
      <c r="BV232" s="99">
        <v>0</v>
      </c>
      <c r="BW232" s="99">
        <v>0</v>
      </c>
      <c r="BX232" s="99">
        <v>0</v>
      </c>
      <c r="BY232" s="99">
        <v>0</v>
      </c>
      <c r="BZ232" s="99">
        <v>0</v>
      </c>
      <c r="CA232" s="99">
        <v>0</v>
      </c>
      <c r="CB232" s="99">
        <v>0</v>
      </c>
      <c r="CC232" s="99">
        <v>0</v>
      </c>
      <c r="CD232" s="99">
        <v>0</v>
      </c>
      <c r="CE232" s="99">
        <v>0</v>
      </c>
      <c r="CF232" s="99">
        <v>0</v>
      </c>
      <c r="CG232" s="99">
        <v>0</v>
      </c>
      <c r="CH232" s="100" t="s">
        <v>1981</v>
      </c>
      <c r="CI232" s="99">
        <v>0</v>
      </c>
      <c r="CJ232" s="99">
        <v>0</v>
      </c>
      <c r="CK232" s="99">
        <v>0</v>
      </c>
      <c r="CL232" s="99">
        <v>0</v>
      </c>
      <c r="CM232" s="99">
        <v>0</v>
      </c>
      <c r="CN232" s="99">
        <v>0</v>
      </c>
      <c r="CO232" s="99">
        <v>0</v>
      </c>
      <c r="CP232" s="99">
        <v>0</v>
      </c>
      <c r="CQ232" s="99">
        <v>0</v>
      </c>
      <c r="CR232" s="99">
        <v>0</v>
      </c>
      <c r="CS232" s="99">
        <v>0</v>
      </c>
      <c r="CT232" s="100" t="s">
        <v>1981</v>
      </c>
      <c r="CU232" s="101" t="s">
        <v>1981</v>
      </c>
    </row>
    <row r="233" spans="1:99" ht="15.4" customHeight="1">
      <c r="A233" s="114" t="s">
        <v>2607</v>
      </c>
      <c r="B233" s="115" t="s">
        <v>1852</v>
      </c>
      <c r="C233" s="115" t="s">
        <v>1852</v>
      </c>
      <c r="D233" s="102" t="s">
        <v>2226</v>
      </c>
      <c r="E233" s="99">
        <v>739</v>
      </c>
      <c r="F233" s="99">
        <v>82</v>
      </c>
      <c r="G233" s="99">
        <v>36</v>
      </c>
      <c r="H233" s="99">
        <v>14</v>
      </c>
      <c r="I233" s="99">
        <v>0</v>
      </c>
      <c r="J233" s="99">
        <v>4</v>
      </c>
      <c r="K233" s="99">
        <v>0</v>
      </c>
      <c r="L233" s="99">
        <v>0</v>
      </c>
      <c r="M233" s="99">
        <v>2</v>
      </c>
      <c r="N233" s="99">
        <v>0</v>
      </c>
      <c r="O233" s="99">
        <v>26</v>
      </c>
      <c r="P233" s="99">
        <v>86</v>
      </c>
      <c r="Q233" s="99">
        <v>6</v>
      </c>
      <c r="R233" s="99">
        <v>5</v>
      </c>
      <c r="S233" s="99">
        <v>0</v>
      </c>
      <c r="T233" s="99">
        <v>0</v>
      </c>
      <c r="U233" s="99">
        <v>0</v>
      </c>
      <c r="V233" s="99">
        <v>0</v>
      </c>
      <c r="W233" s="99">
        <v>1</v>
      </c>
      <c r="X233" s="99">
        <v>0</v>
      </c>
      <c r="Y233" s="99">
        <v>0</v>
      </c>
      <c r="Z233" s="99">
        <v>6</v>
      </c>
      <c r="AA233" s="99">
        <v>0</v>
      </c>
      <c r="AB233" s="99">
        <v>18</v>
      </c>
      <c r="AC233" s="99">
        <v>14</v>
      </c>
      <c r="AD233" s="99">
        <v>0</v>
      </c>
      <c r="AE233" s="99">
        <v>0</v>
      </c>
      <c r="AF233" s="99">
        <v>0</v>
      </c>
      <c r="AG233" s="99">
        <v>0</v>
      </c>
      <c r="AH233" s="99">
        <v>0</v>
      </c>
      <c r="AI233" s="99">
        <v>0</v>
      </c>
      <c r="AJ233" s="99">
        <v>0</v>
      </c>
      <c r="AK233" s="99">
        <v>31</v>
      </c>
      <c r="AL233" s="99">
        <v>1</v>
      </c>
      <c r="AM233" s="99">
        <v>2</v>
      </c>
      <c r="AN233" s="99">
        <v>2</v>
      </c>
      <c r="AO233" s="99">
        <v>0</v>
      </c>
      <c r="AP233" s="99">
        <v>0</v>
      </c>
      <c r="AQ233" s="99">
        <v>0</v>
      </c>
      <c r="AR233" s="99">
        <v>571</v>
      </c>
      <c r="AS233" s="99">
        <v>0</v>
      </c>
      <c r="AT233" s="99">
        <v>16</v>
      </c>
      <c r="AU233" s="99">
        <v>0</v>
      </c>
      <c r="AV233" s="99">
        <v>0</v>
      </c>
      <c r="AW233" s="99">
        <v>555</v>
      </c>
      <c r="AX233" s="99">
        <v>0</v>
      </c>
      <c r="AY233" s="99">
        <v>0</v>
      </c>
      <c r="AZ233" s="99">
        <v>0</v>
      </c>
      <c r="BA233" s="99">
        <v>0</v>
      </c>
      <c r="BB233" s="99">
        <v>0</v>
      </c>
      <c r="BC233" s="99">
        <v>0</v>
      </c>
      <c r="BD233" s="99">
        <v>0</v>
      </c>
      <c r="BE233" s="99">
        <v>0</v>
      </c>
      <c r="BF233" s="99">
        <v>0</v>
      </c>
      <c r="BG233" s="99">
        <v>0</v>
      </c>
      <c r="BH233" s="99">
        <v>0</v>
      </c>
      <c r="BI233" s="100" t="s">
        <v>1981</v>
      </c>
      <c r="BJ233" s="100" t="s">
        <v>1981</v>
      </c>
      <c r="BK233" s="100" t="s">
        <v>1981</v>
      </c>
      <c r="BL233" s="100" t="s">
        <v>1981</v>
      </c>
      <c r="BM233" s="100" t="s">
        <v>1981</v>
      </c>
      <c r="BN233" s="100" t="s">
        <v>1981</v>
      </c>
      <c r="BO233" s="100" t="s">
        <v>1981</v>
      </c>
      <c r="BP233" s="100" t="s">
        <v>1981</v>
      </c>
      <c r="BQ233" s="100" t="s">
        <v>1981</v>
      </c>
      <c r="BR233" s="100" t="s">
        <v>1981</v>
      </c>
      <c r="BS233" s="100" t="s">
        <v>1981</v>
      </c>
      <c r="BT233" s="99">
        <v>0</v>
      </c>
      <c r="BU233" s="99">
        <v>0</v>
      </c>
      <c r="BV233" s="99">
        <v>0</v>
      </c>
      <c r="BW233" s="99">
        <v>0</v>
      </c>
      <c r="BX233" s="99">
        <v>0</v>
      </c>
      <c r="BY233" s="99">
        <v>0</v>
      </c>
      <c r="BZ233" s="99">
        <v>0</v>
      </c>
      <c r="CA233" s="99">
        <v>0</v>
      </c>
      <c r="CB233" s="99">
        <v>0</v>
      </c>
      <c r="CC233" s="99">
        <v>0</v>
      </c>
      <c r="CD233" s="99">
        <v>0</v>
      </c>
      <c r="CE233" s="99">
        <v>0</v>
      </c>
      <c r="CF233" s="99">
        <v>0</v>
      </c>
      <c r="CG233" s="99">
        <v>0</v>
      </c>
      <c r="CH233" s="100" t="s">
        <v>1981</v>
      </c>
      <c r="CI233" s="99">
        <v>0</v>
      </c>
      <c r="CJ233" s="99">
        <v>0</v>
      </c>
      <c r="CK233" s="99">
        <v>0</v>
      </c>
      <c r="CL233" s="99">
        <v>0</v>
      </c>
      <c r="CM233" s="99">
        <v>0</v>
      </c>
      <c r="CN233" s="99">
        <v>0</v>
      </c>
      <c r="CO233" s="99">
        <v>0</v>
      </c>
      <c r="CP233" s="99">
        <v>0</v>
      </c>
      <c r="CQ233" s="99">
        <v>0</v>
      </c>
      <c r="CR233" s="99">
        <v>0</v>
      </c>
      <c r="CS233" s="99">
        <v>0</v>
      </c>
      <c r="CT233" s="100" t="s">
        <v>1981</v>
      </c>
      <c r="CU233" s="101" t="s">
        <v>1981</v>
      </c>
    </row>
    <row r="234" spans="1:99" ht="15.4" customHeight="1">
      <c r="A234" s="114" t="s">
        <v>2608</v>
      </c>
      <c r="B234" s="115" t="s">
        <v>1852</v>
      </c>
      <c r="C234" s="115" t="s">
        <v>1852</v>
      </c>
      <c r="D234" s="102" t="s">
        <v>1574</v>
      </c>
      <c r="E234" s="99">
        <v>1937</v>
      </c>
      <c r="F234" s="99">
        <v>952</v>
      </c>
      <c r="G234" s="99">
        <v>790</v>
      </c>
      <c r="H234" s="99">
        <v>19</v>
      </c>
      <c r="I234" s="99">
        <v>0</v>
      </c>
      <c r="J234" s="99">
        <v>5</v>
      </c>
      <c r="K234" s="99">
        <v>0</v>
      </c>
      <c r="L234" s="99">
        <v>0</v>
      </c>
      <c r="M234" s="99">
        <v>84</v>
      </c>
      <c r="N234" s="99">
        <v>34</v>
      </c>
      <c r="O234" s="99">
        <v>19</v>
      </c>
      <c r="P234" s="99">
        <v>71</v>
      </c>
      <c r="Q234" s="99">
        <v>5</v>
      </c>
      <c r="R234" s="99">
        <v>0</v>
      </c>
      <c r="S234" s="99">
        <v>0</v>
      </c>
      <c r="T234" s="99">
        <v>0</v>
      </c>
      <c r="U234" s="99">
        <v>0</v>
      </c>
      <c r="V234" s="99">
        <v>0</v>
      </c>
      <c r="W234" s="99">
        <v>3</v>
      </c>
      <c r="X234" s="99">
        <v>18</v>
      </c>
      <c r="Y234" s="99">
        <v>0</v>
      </c>
      <c r="Z234" s="99">
        <v>6</v>
      </c>
      <c r="AA234" s="99">
        <v>0</v>
      </c>
      <c r="AB234" s="99">
        <v>0</v>
      </c>
      <c r="AC234" s="99">
        <v>0</v>
      </c>
      <c r="AD234" s="99">
        <v>0</v>
      </c>
      <c r="AE234" s="99">
        <v>0</v>
      </c>
      <c r="AF234" s="99">
        <v>6</v>
      </c>
      <c r="AG234" s="99">
        <v>0</v>
      </c>
      <c r="AH234" s="99">
        <v>0</v>
      </c>
      <c r="AI234" s="99">
        <v>0</v>
      </c>
      <c r="AJ234" s="99">
        <v>0</v>
      </c>
      <c r="AK234" s="99">
        <v>0</v>
      </c>
      <c r="AL234" s="99">
        <v>7</v>
      </c>
      <c r="AM234" s="99">
        <v>22</v>
      </c>
      <c r="AN234" s="99">
        <v>6</v>
      </c>
      <c r="AO234" s="99">
        <v>0</v>
      </c>
      <c r="AP234" s="99">
        <v>0</v>
      </c>
      <c r="AQ234" s="99">
        <v>0</v>
      </c>
      <c r="AR234" s="99">
        <v>914</v>
      </c>
      <c r="AS234" s="99">
        <v>0</v>
      </c>
      <c r="AT234" s="99">
        <v>0</v>
      </c>
      <c r="AU234" s="99">
        <v>0</v>
      </c>
      <c r="AV234" s="99">
        <v>0</v>
      </c>
      <c r="AW234" s="99">
        <v>910</v>
      </c>
      <c r="AX234" s="99">
        <v>0</v>
      </c>
      <c r="AY234" s="99">
        <v>0</v>
      </c>
      <c r="AZ234" s="99">
        <v>0</v>
      </c>
      <c r="BA234" s="99">
        <v>0</v>
      </c>
      <c r="BB234" s="99">
        <v>0</v>
      </c>
      <c r="BC234" s="99">
        <v>0</v>
      </c>
      <c r="BD234" s="99">
        <v>0</v>
      </c>
      <c r="BE234" s="99">
        <v>0</v>
      </c>
      <c r="BF234" s="99">
        <v>0</v>
      </c>
      <c r="BG234" s="99">
        <v>0</v>
      </c>
      <c r="BH234" s="99">
        <v>4</v>
      </c>
      <c r="BI234" s="100" t="s">
        <v>1981</v>
      </c>
      <c r="BJ234" s="100" t="s">
        <v>1981</v>
      </c>
      <c r="BK234" s="100" t="s">
        <v>1981</v>
      </c>
      <c r="BL234" s="100" t="s">
        <v>1981</v>
      </c>
      <c r="BM234" s="100" t="s">
        <v>1981</v>
      </c>
      <c r="BN234" s="100" t="s">
        <v>1981</v>
      </c>
      <c r="BO234" s="100" t="s">
        <v>1981</v>
      </c>
      <c r="BP234" s="100" t="s">
        <v>1981</v>
      </c>
      <c r="BQ234" s="100" t="s">
        <v>1981</v>
      </c>
      <c r="BR234" s="100" t="s">
        <v>1981</v>
      </c>
      <c r="BS234" s="100" t="s">
        <v>1981</v>
      </c>
      <c r="BT234" s="99">
        <v>0</v>
      </c>
      <c r="BU234" s="99">
        <v>0</v>
      </c>
      <c r="BV234" s="99">
        <v>0</v>
      </c>
      <c r="BW234" s="99">
        <v>0</v>
      </c>
      <c r="BX234" s="99">
        <v>0</v>
      </c>
      <c r="BY234" s="99">
        <v>0</v>
      </c>
      <c r="BZ234" s="99">
        <v>0</v>
      </c>
      <c r="CA234" s="99">
        <v>0</v>
      </c>
      <c r="CB234" s="99">
        <v>0</v>
      </c>
      <c r="CC234" s="99">
        <v>0</v>
      </c>
      <c r="CD234" s="99">
        <v>0</v>
      </c>
      <c r="CE234" s="99">
        <v>0</v>
      </c>
      <c r="CF234" s="99">
        <v>0</v>
      </c>
      <c r="CG234" s="99">
        <v>0</v>
      </c>
      <c r="CH234" s="100" t="s">
        <v>1981</v>
      </c>
      <c r="CI234" s="99">
        <v>0</v>
      </c>
      <c r="CJ234" s="99">
        <v>0</v>
      </c>
      <c r="CK234" s="99">
        <v>0</v>
      </c>
      <c r="CL234" s="99">
        <v>0</v>
      </c>
      <c r="CM234" s="99">
        <v>0</v>
      </c>
      <c r="CN234" s="99">
        <v>0</v>
      </c>
      <c r="CO234" s="99">
        <v>0</v>
      </c>
      <c r="CP234" s="99">
        <v>0</v>
      </c>
      <c r="CQ234" s="99">
        <v>0</v>
      </c>
      <c r="CR234" s="99">
        <v>0</v>
      </c>
      <c r="CS234" s="99">
        <v>0</v>
      </c>
      <c r="CT234" s="100" t="s">
        <v>1981</v>
      </c>
      <c r="CU234" s="101" t="s">
        <v>1981</v>
      </c>
    </row>
    <row r="235" spans="1:99" ht="15.4" customHeight="1">
      <c r="A235" s="114" t="s">
        <v>2609</v>
      </c>
      <c r="B235" s="115" t="s">
        <v>1852</v>
      </c>
      <c r="C235" s="115" t="s">
        <v>1852</v>
      </c>
      <c r="D235" s="102" t="s">
        <v>2610</v>
      </c>
      <c r="E235" s="99">
        <v>1937</v>
      </c>
      <c r="F235" s="99">
        <v>952</v>
      </c>
      <c r="G235" s="99">
        <v>790</v>
      </c>
      <c r="H235" s="99">
        <v>19</v>
      </c>
      <c r="I235" s="99">
        <v>0</v>
      </c>
      <c r="J235" s="99">
        <v>5</v>
      </c>
      <c r="K235" s="99">
        <v>0</v>
      </c>
      <c r="L235" s="99">
        <v>0</v>
      </c>
      <c r="M235" s="99">
        <v>84</v>
      </c>
      <c r="N235" s="99">
        <v>34</v>
      </c>
      <c r="O235" s="99">
        <v>19</v>
      </c>
      <c r="P235" s="99">
        <v>71</v>
      </c>
      <c r="Q235" s="99">
        <v>5</v>
      </c>
      <c r="R235" s="99">
        <v>0</v>
      </c>
      <c r="S235" s="99">
        <v>0</v>
      </c>
      <c r="T235" s="99">
        <v>0</v>
      </c>
      <c r="U235" s="99">
        <v>0</v>
      </c>
      <c r="V235" s="99">
        <v>0</v>
      </c>
      <c r="W235" s="99">
        <v>3</v>
      </c>
      <c r="X235" s="99">
        <v>18</v>
      </c>
      <c r="Y235" s="99">
        <v>0</v>
      </c>
      <c r="Z235" s="99">
        <v>6</v>
      </c>
      <c r="AA235" s="99">
        <v>0</v>
      </c>
      <c r="AB235" s="99">
        <v>0</v>
      </c>
      <c r="AC235" s="99">
        <v>0</v>
      </c>
      <c r="AD235" s="99">
        <v>0</v>
      </c>
      <c r="AE235" s="99">
        <v>0</v>
      </c>
      <c r="AF235" s="99">
        <v>6</v>
      </c>
      <c r="AG235" s="99">
        <v>0</v>
      </c>
      <c r="AH235" s="99">
        <v>0</v>
      </c>
      <c r="AI235" s="99">
        <v>0</v>
      </c>
      <c r="AJ235" s="99">
        <v>0</v>
      </c>
      <c r="AK235" s="99">
        <v>0</v>
      </c>
      <c r="AL235" s="99">
        <v>7</v>
      </c>
      <c r="AM235" s="99">
        <v>22</v>
      </c>
      <c r="AN235" s="99">
        <v>6</v>
      </c>
      <c r="AO235" s="99">
        <v>0</v>
      </c>
      <c r="AP235" s="99">
        <v>0</v>
      </c>
      <c r="AQ235" s="99">
        <v>0</v>
      </c>
      <c r="AR235" s="99">
        <v>914</v>
      </c>
      <c r="AS235" s="99">
        <v>0</v>
      </c>
      <c r="AT235" s="99">
        <v>0</v>
      </c>
      <c r="AU235" s="99">
        <v>0</v>
      </c>
      <c r="AV235" s="99">
        <v>0</v>
      </c>
      <c r="AW235" s="99">
        <v>910</v>
      </c>
      <c r="AX235" s="99">
        <v>0</v>
      </c>
      <c r="AY235" s="99">
        <v>0</v>
      </c>
      <c r="AZ235" s="99">
        <v>0</v>
      </c>
      <c r="BA235" s="99">
        <v>0</v>
      </c>
      <c r="BB235" s="99">
        <v>0</v>
      </c>
      <c r="BC235" s="99">
        <v>0</v>
      </c>
      <c r="BD235" s="99">
        <v>0</v>
      </c>
      <c r="BE235" s="99">
        <v>0</v>
      </c>
      <c r="BF235" s="99">
        <v>0</v>
      </c>
      <c r="BG235" s="99">
        <v>0</v>
      </c>
      <c r="BH235" s="99">
        <v>4</v>
      </c>
      <c r="BI235" s="100" t="s">
        <v>1981</v>
      </c>
      <c r="BJ235" s="100" t="s">
        <v>1981</v>
      </c>
      <c r="BK235" s="100" t="s">
        <v>1981</v>
      </c>
      <c r="BL235" s="100" t="s">
        <v>1981</v>
      </c>
      <c r="BM235" s="100" t="s">
        <v>1981</v>
      </c>
      <c r="BN235" s="100" t="s">
        <v>1981</v>
      </c>
      <c r="BO235" s="100" t="s">
        <v>1981</v>
      </c>
      <c r="BP235" s="100" t="s">
        <v>1981</v>
      </c>
      <c r="BQ235" s="100" t="s">
        <v>1981</v>
      </c>
      <c r="BR235" s="100" t="s">
        <v>1981</v>
      </c>
      <c r="BS235" s="100" t="s">
        <v>1981</v>
      </c>
      <c r="BT235" s="99">
        <v>0</v>
      </c>
      <c r="BU235" s="99">
        <v>0</v>
      </c>
      <c r="BV235" s="99">
        <v>0</v>
      </c>
      <c r="BW235" s="99">
        <v>0</v>
      </c>
      <c r="BX235" s="99">
        <v>0</v>
      </c>
      <c r="BY235" s="99">
        <v>0</v>
      </c>
      <c r="BZ235" s="99">
        <v>0</v>
      </c>
      <c r="CA235" s="99">
        <v>0</v>
      </c>
      <c r="CB235" s="99">
        <v>0</v>
      </c>
      <c r="CC235" s="99">
        <v>0</v>
      </c>
      <c r="CD235" s="99">
        <v>0</v>
      </c>
      <c r="CE235" s="99">
        <v>0</v>
      </c>
      <c r="CF235" s="99">
        <v>0</v>
      </c>
      <c r="CG235" s="99">
        <v>0</v>
      </c>
      <c r="CH235" s="100" t="s">
        <v>1981</v>
      </c>
      <c r="CI235" s="99">
        <v>0</v>
      </c>
      <c r="CJ235" s="99">
        <v>0</v>
      </c>
      <c r="CK235" s="99">
        <v>0</v>
      </c>
      <c r="CL235" s="99">
        <v>0</v>
      </c>
      <c r="CM235" s="99">
        <v>0</v>
      </c>
      <c r="CN235" s="99">
        <v>0</v>
      </c>
      <c r="CO235" s="99">
        <v>0</v>
      </c>
      <c r="CP235" s="99">
        <v>0</v>
      </c>
      <c r="CQ235" s="99">
        <v>0</v>
      </c>
      <c r="CR235" s="99">
        <v>0</v>
      </c>
      <c r="CS235" s="99">
        <v>0</v>
      </c>
      <c r="CT235" s="100" t="s">
        <v>1981</v>
      </c>
      <c r="CU235" s="101" t="s">
        <v>1981</v>
      </c>
    </row>
    <row r="236" spans="1:99" ht="15.4" customHeight="1">
      <c r="A236" s="114" t="s">
        <v>2611</v>
      </c>
      <c r="B236" s="115" t="s">
        <v>1852</v>
      </c>
      <c r="C236" s="115" t="s">
        <v>1852</v>
      </c>
      <c r="D236" s="102" t="s">
        <v>2226</v>
      </c>
      <c r="E236" s="99">
        <v>1937</v>
      </c>
      <c r="F236" s="99">
        <v>952</v>
      </c>
      <c r="G236" s="99">
        <v>790</v>
      </c>
      <c r="H236" s="99">
        <v>19</v>
      </c>
      <c r="I236" s="99">
        <v>0</v>
      </c>
      <c r="J236" s="99">
        <v>5</v>
      </c>
      <c r="K236" s="99">
        <v>0</v>
      </c>
      <c r="L236" s="99">
        <v>0</v>
      </c>
      <c r="M236" s="99">
        <v>84</v>
      </c>
      <c r="N236" s="99">
        <v>34</v>
      </c>
      <c r="O236" s="99">
        <v>19</v>
      </c>
      <c r="P236" s="99">
        <v>71</v>
      </c>
      <c r="Q236" s="99">
        <v>5</v>
      </c>
      <c r="R236" s="99">
        <v>0</v>
      </c>
      <c r="S236" s="99">
        <v>0</v>
      </c>
      <c r="T236" s="99">
        <v>0</v>
      </c>
      <c r="U236" s="99">
        <v>0</v>
      </c>
      <c r="V236" s="99">
        <v>0</v>
      </c>
      <c r="W236" s="99">
        <v>3</v>
      </c>
      <c r="X236" s="99">
        <v>18</v>
      </c>
      <c r="Y236" s="99">
        <v>0</v>
      </c>
      <c r="Z236" s="99">
        <v>6</v>
      </c>
      <c r="AA236" s="99">
        <v>0</v>
      </c>
      <c r="AB236" s="99">
        <v>0</v>
      </c>
      <c r="AC236" s="99">
        <v>0</v>
      </c>
      <c r="AD236" s="99">
        <v>0</v>
      </c>
      <c r="AE236" s="99">
        <v>0</v>
      </c>
      <c r="AF236" s="99">
        <v>6</v>
      </c>
      <c r="AG236" s="99">
        <v>0</v>
      </c>
      <c r="AH236" s="99">
        <v>0</v>
      </c>
      <c r="AI236" s="99">
        <v>0</v>
      </c>
      <c r="AJ236" s="99">
        <v>0</v>
      </c>
      <c r="AK236" s="99">
        <v>0</v>
      </c>
      <c r="AL236" s="99">
        <v>7</v>
      </c>
      <c r="AM236" s="99">
        <v>22</v>
      </c>
      <c r="AN236" s="99">
        <v>6</v>
      </c>
      <c r="AO236" s="99">
        <v>0</v>
      </c>
      <c r="AP236" s="99">
        <v>0</v>
      </c>
      <c r="AQ236" s="99">
        <v>0</v>
      </c>
      <c r="AR236" s="99">
        <v>914</v>
      </c>
      <c r="AS236" s="99">
        <v>0</v>
      </c>
      <c r="AT236" s="99">
        <v>0</v>
      </c>
      <c r="AU236" s="99">
        <v>0</v>
      </c>
      <c r="AV236" s="99">
        <v>0</v>
      </c>
      <c r="AW236" s="99">
        <v>910</v>
      </c>
      <c r="AX236" s="99">
        <v>0</v>
      </c>
      <c r="AY236" s="99">
        <v>0</v>
      </c>
      <c r="AZ236" s="99">
        <v>0</v>
      </c>
      <c r="BA236" s="99">
        <v>0</v>
      </c>
      <c r="BB236" s="99">
        <v>0</v>
      </c>
      <c r="BC236" s="99">
        <v>0</v>
      </c>
      <c r="BD236" s="99">
        <v>0</v>
      </c>
      <c r="BE236" s="99">
        <v>0</v>
      </c>
      <c r="BF236" s="99">
        <v>0</v>
      </c>
      <c r="BG236" s="99">
        <v>0</v>
      </c>
      <c r="BH236" s="99">
        <v>4</v>
      </c>
      <c r="BI236" s="100" t="s">
        <v>1981</v>
      </c>
      <c r="BJ236" s="100" t="s">
        <v>1981</v>
      </c>
      <c r="BK236" s="100" t="s">
        <v>1981</v>
      </c>
      <c r="BL236" s="100" t="s">
        <v>1981</v>
      </c>
      <c r="BM236" s="100" t="s">
        <v>1981</v>
      </c>
      <c r="BN236" s="100" t="s">
        <v>1981</v>
      </c>
      <c r="BO236" s="100" t="s">
        <v>1981</v>
      </c>
      <c r="BP236" s="100" t="s">
        <v>1981</v>
      </c>
      <c r="BQ236" s="100" t="s">
        <v>1981</v>
      </c>
      <c r="BR236" s="100" t="s">
        <v>1981</v>
      </c>
      <c r="BS236" s="100" t="s">
        <v>1981</v>
      </c>
      <c r="BT236" s="99">
        <v>0</v>
      </c>
      <c r="BU236" s="99">
        <v>0</v>
      </c>
      <c r="BV236" s="99">
        <v>0</v>
      </c>
      <c r="BW236" s="99">
        <v>0</v>
      </c>
      <c r="BX236" s="99">
        <v>0</v>
      </c>
      <c r="BY236" s="99">
        <v>0</v>
      </c>
      <c r="BZ236" s="99">
        <v>0</v>
      </c>
      <c r="CA236" s="99">
        <v>0</v>
      </c>
      <c r="CB236" s="99">
        <v>0</v>
      </c>
      <c r="CC236" s="99">
        <v>0</v>
      </c>
      <c r="CD236" s="99">
        <v>0</v>
      </c>
      <c r="CE236" s="99">
        <v>0</v>
      </c>
      <c r="CF236" s="99">
        <v>0</v>
      </c>
      <c r="CG236" s="99">
        <v>0</v>
      </c>
      <c r="CH236" s="100" t="s">
        <v>1981</v>
      </c>
      <c r="CI236" s="99">
        <v>0</v>
      </c>
      <c r="CJ236" s="99">
        <v>0</v>
      </c>
      <c r="CK236" s="99">
        <v>0</v>
      </c>
      <c r="CL236" s="99">
        <v>0</v>
      </c>
      <c r="CM236" s="99">
        <v>0</v>
      </c>
      <c r="CN236" s="99">
        <v>0</v>
      </c>
      <c r="CO236" s="99">
        <v>0</v>
      </c>
      <c r="CP236" s="99">
        <v>0</v>
      </c>
      <c r="CQ236" s="99">
        <v>0</v>
      </c>
      <c r="CR236" s="99">
        <v>0</v>
      </c>
      <c r="CS236" s="99">
        <v>0</v>
      </c>
      <c r="CT236" s="100" t="s">
        <v>1981</v>
      </c>
      <c r="CU236" s="101" t="s">
        <v>1981</v>
      </c>
    </row>
    <row r="237" spans="1:99" ht="15.4" customHeight="1">
      <c r="A237" s="114" t="s">
        <v>2612</v>
      </c>
      <c r="B237" s="115" t="s">
        <v>1852</v>
      </c>
      <c r="C237" s="115" t="s">
        <v>1852</v>
      </c>
      <c r="D237" s="102" t="s">
        <v>1636</v>
      </c>
      <c r="E237" s="99">
        <v>4133</v>
      </c>
      <c r="F237" s="99">
        <v>0</v>
      </c>
      <c r="G237" s="99">
        <v>0</v>
      </c>
      <c r="H237" s="99">
        <v>0</v>
      </c>
      <c r="I237" s="99">
        <v>0</v>
      </c>
      <c r="J237" s="99">
        <v>0</v>
      </c>
      <c r="K237" s="99">
        <v>0</v>
      </c>
      <c r="L237" s="99">
        <v>0</v>
      </c>
      <c r="M237" s="99">
        <v>0</v>
      </c>
      <c r="N237" s="99">
        <v>0</v>
      </c>
      <c r="O237" s="99">
        <v>0</v>
      </c>
      <c r="P237" s="99">
        <v>0</v>
      </c>
      <c r="Q237" s="99">
        <v>0</v>
      </c>
      <c r="R237" s="99">
        <v>0</v>
      </c>
      <c r="S237" s="99">
        <v>0</v>
      </c>
      <c r="T237" s="99">
        <v>0</v>
      </c>
      <c r="U237" s="99">
        <v>0</v>
      </c>
      <c r="V237" s="99">
        <v>0</v>
      </c>
      <c r="W237" s="99">
        <v>0</v>
      </c>
      <c r="X237" s="99">
        <v>0</v>
      </c>
      <c r="Y237" s="99">
        <v>0</v>
      </c>
      <c r="Z237" s="99">
        <v>0</v>
      </c>
      <c r="AA237" s="99">
        <v>0</v>
      </c>
      <c r="AB237" s="99">
        <v>0</v>
      </c>
      <c r="AC237" s="99">
        <v>0</v>
      </c>
      <c r="AD237" s="99">
        <v>0</v>
      </c>
      <c r="AE237" s="99">
        <v>0</v>
      </c>
      <c r="AF237" s="99">
        <v>0</v>
      </c>
      <c r="AG237" s="99">
        <v>0</v>
      </c>
      <c r="AH237" s="99">
        <v>0</v>
      </c>
      <c r="AI237" s="99">
        <v>0</v>
      </c>
      <c r="AJ237" s="99">
        <v>0</v>
      </c>
      <c r="AK237" s="99">
        <v>0</v>
      </c>
      <c r="AL237" s="99">
        <v>0</v>
      </c>
      <c r="AM237" s="99">
        <v>0</v>
      </c>
      <c r="AN237" s="99">
        <v>0</v>
      </c>
      <c r="AO237" s="99">
        <v>0</v>
      </c>
      <c r="AP237" s="99">
        <v>0</v>
      </c>
      <c r="AQ237" s="99">
        <v>0</v>
      </c>
      <c r="AR237" s="99">
        <v>4133</v>
      </c>
      <c r="AS237" s="99">
        <v>0</v>
      </c>
      <c r="AT237" s="99">
        <v>0</v>
      </c>
      <c r="AU237" s="99">
        <v>0</v>
      </c>
      <c r="AV237" s="99">
        <v>0</v>
      </c>
      <c r="AW237" s="99">
        <v>0</v>
      </c>
      <c r="AX237" s="99">
        <v>0</v>
      </c>
      <c r="AY237" s="99">
        <v>0</v>
      </c>
      <c r="AZ237" s="99">
        <v>0</v>
      </c>
      <c r="BA237" s="99">
        <v>0</v>
      </c>
      <c r="BB237" s="99">
        <v>0</v>
      </c>
      <c r="BC237" s="99">
        <v>4133</v>
      </c>
      <c r="BD237" s="99">
        <v>0</v>
      </c>
      <c r="BE237" s="99">
        <v>0</v>
      </c>
      <c r="BF237" s="99">
        <v>0</v>
      </c>
      <c r="BG237" s="99">
        <v>0</v>
      </c>
      <c r="BH237" s="99">
        <v>0</v>
      </c>
      <c r="BI237" s="100" t="s">
        <v>1981</v>
      </c>
      <c r="BJ237" s="100" t="s">
        <v>1981</v>
      </c>
      <c r="BK237" s="100" t="s">
        <v>1981</v>
      </c>
      <c r="BL237" s="100" t="s">
        <v>1981</v>
      </c>
      <c r="BM237" s="100" t="s">
        <v>1981</v>
      </c>
      <c r="BN237" s="100" t="s">
        <v>1981</v>
      </c>
      <c r="BO237" s="100" t="s">
        <v>1981</v>
      </c>
      <c r="BP237" s="100" t="s">
        <v>1981</v>
      </c>
      <c r="BQ237" s="100" t="s">
        <v>1981</v>
      </c>
      <c r="BR237" s="100" t="s">
        <v>1981</v>
      </c>
      <c r="BS237" s="100" t="s">
        <v>1981</v>
      </c>
      <c r="BT237" s="99">
        <v>0</v>
      </c>
      <c r="BU237" s="99">
        <v>0</v>
      </c>
      <c r="BV237" s="99">
        <v>0</v>
      </c>
      <c r="BW237" s="99">
        <v>0</v>
      </c>
      <c r="BX237" s="99">
        <v>0</v>
      </c>
      <c r="BY237" s="99">
        <v>0</v>
      </c>
      <c r="BZ237" s="99">
        <v>0</v>
      </c>
      <c r="CA237" s="99">
        <v>0</v>
      </c>
      <c r="CB237" s="99">
        <v>0</v>
      </c>
      <c r="CC237" s="99">
        <v>0</v>
      </c>
      <c r="CD237" s="99">
        <v>0</v>
      </c>
      <c r="CE237" s="99">
        <v>0</v>
      </c>
      <c r="CF237" s="99">
        <v>0</v>
      </c>
      <c r="CG237" s="99">
        <v>0</v>
      </c>
      <c r="CH237" s="100" t="s">
        <v>1981</v>
      </c>
      <c r="CI237" s="99">
        <v>0</v>
      </c>
      <c r="CJ237" s="99">
        <v>0</v>
      </c>
      <c r="CK237" s="99">
        <v>0</v>
      </c>
      <c r="CL237" s="99">
        <v>0</v>
      </c>
      <c r="CM237" s="99">
        <v>0</v>
      </c>
      <c r="CN237" s="99">
        <v>0</v>
      </c>
      <c r="CO237" s="99">
        <v>0</v>
      </c>
      <c r="CP237" s="99">
        <v>0</v>
      </c>
      <c r="CQ237" s="99">
        <v>0</v>
      </c>
      <c r="CR237" s="99">
        <v>0</v>
      </c>
      <c r="CS237" s="99">
        <v>0</v>
      </c>
      <c r="CT237" s="100" t="s">
        <v>1981</v>
      </c>
      <c r="CU237" s="101" t="s">
        <v>1981</v>
      </c>
    </row>
    <row r="238" spans="1:99" ht="15.4" customHeight="1">
      <c r="A238" s="114" t="s">
        <v>2613</v>
      </c>
      <c r="B238" s="115" t="s">
        <v>1852</v>
      </c>
      <c r="C238" s="115" t="s">
        <v>1852</v>
      </c>
      <c r="D238" s="102" t="s">
        <v>2614</v>
      </c>
      <c r="E238" s="99">
        <v>4133</v>
      </c>
      <c r="F238" s="99">
        <v>0</v>
      </c>
      <c r="G238" s="99">
        <v>0</v>
      </c>
      <c r="H238" s="99">
        <v>0</v>
      </c>
      <c r="I238" s="99">
        <v>0</v>
      </c>
      <c r="J238" s="99">
        <v>0</v>
      </c>
      <c r="K238" s="99">
        <v>0</v>
      </c>
      <c r="L238" s="99">
        <v>0</v>
      </c>
      <c r="M238" s="99">
        <v>0</v>
      </c>
      <c r="N238" s="99">
        <v>0</v>
      </c>
      <c r="O238" s="99">
        <v>0</v>
      </c>
      <c r="P238" s="99">
        <v>0</v>
      </c>
      <c r="Q238" s="99">
        <v>0</v>
      </c>
      <c r="R238" s="99">
        <v>0</v>
      </c>
      <c r="S238" s="99">
        <v>0</v>
      </c>
      <c r="T238" s="99">
        <v>0</v>
      </c>
      <c r="U238" s="99">
        <v>0</v>
      </c>
      <c r="V238" s="99">
        <v>0</v>
      </c>
      <c r="W238" s="99">
        <v>0</v>
      </c>
      <c r="X238" s="99">
        <v>0</v>
      </c>
      <c r="Y238" s="99">
        <v>0</v>
      </c>
      <c r="Z238" s="99">
        <v>0</v>
      </c>
      <c r="AA238" s="99">
        <v>0</v>
      </c>
      <c r="AB238" s="99">
        <v>0</v>
      </c>
      <c r="AC238" s="99">
        <v>0</v>
      </c>
      <c r="AD238" s="99">
        <v>0</v>
      </c>
      <c r="AE238" s="99">
        <v>0</v>
      </c>
      <c r="AF238" s="99">
        <v>0</v>
      </c>
      <c r="AG238" s="99">
        <v>0</v>
      </c>
      <c r="AH238" s="99">
        <v>0</v>
      </c>
      <c r="AI238" s="99">
        <v>0</v>
      </c>
      <c r="AJ238" s="99">
        <v>0</v>
      </c>
      <c r="AK238" s="99">
        <v>0</v>
      </c>
      <c r="AL238" s="99">
        <v>0</v>
      </c>
      <c r="AM238" s="99">
        <v>0</v>
      </c>
      <c r="AN238" s="99">
        <v>0</v>
      </c>
      <c r="AO238" s="99">
        <v>0</v>
      </c>
      <c r="AP238" s="99">
        <v>0</v>
      </c>
      <c r="AQ238" s="99">
        <v>0</v>
      </c>
      <c r="AR238" s="99">
        <v>4133</v>
      </c>
      <c r="AS238" s="99">
        <v>0</v>
      </c>
      <c r="AT238" s="99">
        <v>0</v>
      </c>
      <c r="AU238" s="99">
        <v>0</v>
      </c>
      <c r="AV238" s="99">
        <v>0</v>
      </c>
      <c r="AW238" s="99">
        <v>0</v>
      </c>
      <c r="AX238" s="99">
        <v>0</v>
      </c>
      <c r="AY238" s="99">
        <v>0</v>
      </c>
      <c r="AZ238" s="99">
        <v>0</v>
      </c>
      <c r="BA238" s="99">
        <v>0</v>
      </c>
      <c r="BB238" s="99">
        <v>0</v>
      </c>
      <c r="BC238" s="99">
        <v>4133</v>
      </c>
      <c r="BD238" s="99">
        <v>0</v>
      </c>
      <c r="BE238" s="99">
        <v>0</v>
      </c>
      <c r="BF238" s="99">
        <v>0</v>
      </c>
      <c r="BG238" s="99">
        <v>0</v>
      </c>
      <c r="BH238" s="99">
        <v>0</v>
      </c>
      <c r="BI238" s="100" t="s">
        <v>1981</v>
      </c>
      <c r="BJ238" s="100" t="s">
        <v>1981</v>
      </c>
      <c r="BK238" s="100" t="s">
        <v>1981</v>
      </c>
      <c r="BL238" s="100" t="s">
        <v>1981</v>
      </c>
      <c r="BM238" s="100" t="s">
        <v>1981</v>
      </c>
      <c r="BN238" s="100" t="s">
        <v>1981</v>
      </c>
      <c r="BO238" s="100" t="s">
        <v>1981</v>
      </c>
      <c r="BP238" s="100" t="s">
        <v>1981</v>
      </c>
      <c r="BQ238" s="100" t="s">
        <v>1981</v>
      </c>
      <c r="BR238" s="100" t="s">
        <v>1981</v>
      </c>
      <c r="BS238" s="100" t="s">
        <v>1981</v>
      </c>
      <c r="BT238" s="99">
        <v>0</v>
      </c>
      <c r="BU238" s="99">
        <v>0</v>
      </c>
      <c r="BV238" s="99">
        <v>0</v>
      </c>
      <c r="BW238" s="99">
        <v>0</v>
      </c>
      <c r="BX238" s="99">
        <v>0</v>
      </c>
      <c r="BY238" s="99">
        <v>0</v>
      </c>
      <c r="BZ238" s="99">
        <v>0</v>
      </c>
      <c r="CA238" s="99">
        <v>0</v>
      </c>
      <c r="CB238" s="99">
        <v>0</v>
      </c>
      <c r="CC238" s="99">
        <v>0</v>
      </c>
      <c r="CD238" s="99">
        <v>0</v>
      </c>
      <c r="CE238" s="99">
        <v>0</v>
      </c>
      <c r="CF238" s="99">
        <v>0</v>
      </c>
      <c r="CG238" s="99">
        <v>0</v>
      </c>
      <c r="CH238" s="100" t="s">
        <v>1981</v>
      </c>
      <c r="CI238" s="99">
        <v>0</v>
      </c>
      <c r="CJ238" s="99">
        <v>0</v>
      </c>
      <c r="CK238" s="99">
        <v>0</v>
      </c>
      <c r="CL238" s="99">
        <v>0</v>
      </c>
      <c r="CM238" s="99">
        <v>0</v>
      </c>
      <c r="CN238" s="99">
        <v>0</v>
      </c>
      <c r="CO238" s="99">
        <v>0</v>
      </c>
      <c r="CP238" s="99">
        <v>0</v>
      </c>
      <c r="CQ238" s="99">
        <v>0</v>
      </c>
      <c r="CR238" s="99">
        <v>0</v>
      </c>
      <c r="CS238" s="99">
        <v>0</v>
      </c>
      <c r="CT238" s="100" t="s">
        <v>1981</v>
      </c>
      <c r="CU238" s="101" t="s">
        <v>1981</v>
      </c>
    </row>
    <row r="239" spans="1:99" ht="15.4" customHeight="1">
      <c r="A239" s="114" t="s">
        <v>2615</v>
      </c>
      <c r="B239" s="115" t="s">
        <v>1852</v>
      </c>
      <c r="C239" s="115" t="s">
        <v>1852</v>
      </c>
      <c r="D239" s="102" t="s">
        <v>2616</v>
      </c>
      <c r="E239" s="99">
        <v>4133</v>
      </c>
      <c r="F239" s="99">
        <v>0</v>
      </c>
      <c r="G239" s="99">
        <v>0</v>
      </c>
      <c r="H239" s="99">
        <v>0</v>
      </c>
      <c r="I239" s="99">
        <v>0</v>
      </c>
      <c r="J239" s="99">
        <v>0</v>
      </c>
      <c r="K239" s="99">
        <v>0</v>
      </c>
      <c r="L239" s="99">
        <v>0</v>
      </c>
      <c r="M239" s="99">
        <v>0</v>
      </c>
      <c r="N239" s="99">
        <v>0</v>
      </c>
      <c r="O239" s="99">
        <v>0</v>
      </c>
      <c r="P239" s="99">
        <v>0</v>
      </c>
      <c r="Q239" s="99">
        <v>0</v>
      </c>
      <c r="R239" s="99">
        <v>0</v>
      </c>
      <c r="S239" s="99">
        <v>0</v>
      </c>
      <c r="T239" s="99">
        <v>0</v>
      </c>
      <c r="U239" s="99">
        <v>0</v>
      </c>
      <c r="V239" s="99">
        <v>0</v>
      </c>
      <c r="W239" s="99">
        <v>0</v>
      </c>
      <c r="X239" s="99">
        <v>0</v>
      </c>
      <c r="Y239" s="99">
        <v>0</v>
      </c>
      <c r="Z239" s="99">
        <v>0</v>
      </c>
      <c r="AA239" s="99">
        <v>0</v>
      </c>
      <c r="AB239" s="99">
        <v>0</v>
      </c>
      <c r="AC239" s="99">
        <v>0</v>
      </c>
      <c r="AD239" s="99">
        <v>0</v>
      </c>
      <c r="AE239" s="99">
        <v>0</v>
      </c>
      <c r="AF239" s="99">
        <v>0</v>
      </c>
      <c r="AG239" s="99">
        <v>0</v>
      </c>
      <c r="AH239" s="99">
        <v>0</v>
      </c>
      <c r="AI239" s="99">
        <v>0</v>
      </c>
      <c r="AJ239" s="99">
        <v>0</v>
      </c>
      <c r="AK239" s="99">
        <v>0</v>
      </c>
      <c r="AL239" s="99">
        <v>0</v>
      </c>
      <c r="AM239" s="99">
        <v>0</v>
      </c>
      <c r="AN239" s="99">
        <v>0</v>
      </c>
      <c r="AO239" s="99">
        <v>0</v>
      </c>
      <c r="AP239" s="99">
        <v>0</v>
      </c>
      <c r="AQ239" s="99">
        <v>0</v>
      </c>
      <c r="AR239" s="99">
        <v>4133</v>
      </c>
      <c r="AS239" s="99">
        <v>0</v>
      </c>
      <c r="AT239" s="99">
        <v>0</v>
      </c>
      <c r="AU239" s="99">
        <v>0</v>
      </c>
      <c r="AV239" s="99">
        <v>0</v>
      </c>
      <c r="AW239" s="99">
        <v>0</v>
      </c>
      <c r="AX239" s="99">
        <v>0</v>
      </c>
      <c r="AY239" s="99">
        <v>0</v>
      </c>
      <c r="AZ239" s="99">
        <v>0</v>
      </c>
      <c r="BA239" s="99">
        <v>0</v>
      </c>
      <c r="BB239" s="99">
        <v>0</v>
      </c>
      <c r="BC239" s="99">
        <v>4133</v>
      </c>
      <c r="BD239" s="99">
        <v>0</v>
      </c>
      <c r="BE239" s="99">
        <v>0</v>
      </c>
      <c r="BF239" s="99">
        <v>0</v>
      </c>
      <c r="BG239" s="99">
        <v>0</v>
      </c>
      <c r="BH239" s="99">
        <v>0</v>
      </c>
      <c r="BI239" s="100" t="s">
        <v>1981</v>
      </c>
      <c r="BJ239" s="100" t="s">
        <v>1981</v>
      </c>
      <c r="BK239" s="100" t="s">
        <v>1981</v>
      </c>
      <c r="BL239" s="100" t="s">
        <v>1981</v>
      </c>
      <c r="BM239" s="100" t="s">
        <v>1981</v>
      </c>
      <c r="BN239" s="100" t="s">
        <v>1981</v>
      </c>
      <c r="BO239" s="100" t="s">
        <v>1981</v>
      </c>
      <c r="BP239" s="100" t="s">
        <v>1981</v>
      </c>
      <c r="BQ239" s="100" t="s">
        <v>1981</v>
      </c>
      <c r="BR239" s="100" t="s">
        <v>1981</v>
      </c>
      <c r="BS239" s="100" t="s">
        <v>1981</v>
      </c>
      <c r="BT239" s="99">
        <v>0</v>
      </c>
      <c r="BU239" s="99">
        <v>0</v>
      </c>
      <c r="BV239" s="99">
        <v>0</v>
      </c>
      <c r="BW239" s="99">
        <v>0</v>
      </c>
      <c r="BX239" s="99">
        <v>0</v>
      </c>
      <c r="BY239" s="99">
        <v>0</v>
      </c>
      <c r="BZ239" s="99">
        <v>0</v>
      </c>
      <c r="CA239" s="99">
        <v>0</v>
      </c>
      <c r="CB239" s="99">
        <v>0</v>
      </c>
      <c r="CC239" s="99">
        <v>0</v>
      </c>
      <c r="CD239" s="99">
        <v>0</v>
      </c>
      <c r="CE239" s="99">
        <v>0</v>
      </c>
      <c r="CF239" s="99">
        <v>0</v>
      </c>
      <c r="CG239" s="99">
        <v>0</v>
      </c>
      <c r="CH239" s="100" t="s">
        <v>1981</v>
      </c>
      <c r="CI239" s="99">
        <v>0</v>
      </c>
      <c r="CJ239" s="99">
        <v>0</v>
      </c>
      <c r="CK239" s="99">
        <v>0</v>
      </c>
      <c r="CL239" s="99">
        <v>0</v>
      </c>
      <c r="CM239" s="99">
        <v>0</v>
      </c>
      <c r="CN239" s="99">
        <v>0</v>
      </c>
      <c r="CO239" s="99">
        <v>0</v>
      </c>
      <c r="CP239" s="99">
        <v>0</v>
      </c>
      <c r="CQ239" s="99">
        <v>0</v>
      </c>
      <c r="CR239" s="99">
        <v>0</v>
      </c>
      <c r="CS239" s="99">
        <v>0</v>
      </c>
      <c r="CT239" s="100" t="s">
        <v>1981</v>
      </c>
      <c r="CU239" s="101" t="s">
        <v>1981</v>
      </c>
    </row>
    <row r="240" spans="1:99" ht="15.4" customHeight="1">
      <c r="A240" s="114" t="s">
        <v>2617</v>
      </c>
      <c r="B240" s="115" t="s">
        <v>1852</v>
      </c>
      <c r="C240" s="115" t="s">
        <v>1852</v>
      </c>
      <c r="D240" s="102" t="s">
        <v>1654</v>
      </c>
      <c r="E240" s="99">
        <v>509</v>
      </c>
      <c r="F240" s="99">
        <v>145</v>
      </c>
      <c r="G240" s="99">
        <v>67</v>
      </c>
      <c r="H240" s="99">
        <v>46</v>
      </c>
      <c r="I240" s="99">
        <v>21</v>
      </c>
      <c r="J240" s="99">
        <v>10</v>
      </c>
      <c r="K240" s="99">
        <v>0</v>
      </c>
      <c r="L240" s="99">
        <v>1</v>
      </c>
      <c r="M240" s="99">
        <v>0</v>
      </c>
      <c r="N240" s="99">
        <v>0</v>
      </c>
      <c r="O240" s="99">
        <v>0</v>
      </c>
      <c r="P240" s="99">
        <v>30</v>
      </c>
      <c r="Q240" s="99">
        <v>9</v>
      </c>
      <c r="R240" s="99">
        <v>0</v>
      </c>
      <c r="S240" s="99">
        <v>0</v>
      </c>
      <c r="T240" s="99">
        <v>0</v>
      </c>
      <c r="U240" s="99">
        <v>0</v>
      </c>
      <c r="V240" s="99">
        <v>2</v>
      </c>
      <c r="W240" s="99">
        <v>1</v>
      </c>
      <c r="X240" s="99">
        <v>6</v>
      </c>
      <c r="Y240" s="99">
        <v>0</v>
      </c>
      <c r="Z240" s="99">
        <v>3</v>
      </c>
      <c r="AA240" s="99">
        <v>0</v>
      </c>
      <c r="AB240" s="99">
        <v>0</v>
      </c>
      <c r="AC240" s="99">
        <v>0</v>
      </c>
      <c r="AD240" s="99">
        <v>0</v>
      </c>
      <c r="AE240" s="99">
        <v>0</v>
      </c>
      <c r="AF240" s="99">
        <v>1</v>
      </c>
      <c r="AG240" s="99">
        <v>0</v>
      </c>
      <c r="AH240" s="99">
        <v>0</v>
      </c>
      <c r="AI240" s="99">
        <v>0</v>
      </c>
      <c r="AJ240" s="99">
        <v>0</v>
      </c>
      <c r="AK240" s="99">
        <v>0</v>
      </c>
      <c r="AL240" s="99">
        <v>1</v>
      </c>
      <c r="AM240" s="99">
        <v>2</v>
      </c>
      <c r="AN240" s="99">
        <v>4</v>
      </c>
      <c r="AO240" s="99">
        <v>0</v>
      </c>
      <c r="AP240" s="99">
        <v>0</v>
      </c>
      <c r="AQ240" s="99">
        <v>0</v>
      </c>
      <c r="AR240" s="99">
        <v>241</v>
      </c>
      <c r="AS240" s="99">
        <v>11</v>
      </c>
      <c r="AT240" s="99">
        <v>197</v>
      </c>
      <c r="AU240" s="99">
        <v>0</v>
      </c>
      <c r="AV240" s="99">
        <v>30</v>
      </c>
      <c r="AW240" s="99">
        <v>2</v>
      </c>
      <c r="AX240" s="99">
        <v>0</v>
      </c>
      <c r="AY240" s="99">
        <v>0</v>
      </c>
      <c r="AZ240" s="99">
        <v>0</v>
      </c>
      <c r="BA240" s="99">
        <v>0</v>
      </c>
      <c r="BB240" s="99">
        <v>0</v>
      </c>
      <c r="BC240" s="99">
        <v>0</v>
      </c>
      <c r="BD240" s="99">
        <v>0</v>
      </c>
      <c r="BE240" s="99">
        <v>0</v>
      </c>
      <c r="BF240" s="99">
        <v>0</v>
      </c>
      <c r="BG240" s="99">
        <v>0</v>
      </c>
      <c r="BH240" s="99">
        <v>1</v>
      </c>
      <c r="BI240" s="100" t="s">
        <v>1981</v>
      </c>
      <c r="BJ240" s="100" t="s">
        <v>1981</v>
      </c>
      <c r="BK240" s="100" t="s">
        <v>1981</v>
      </c>
      <c r="BL240" s="100" t="s">
        <v>1981</v>
      </c>
      <c r="BM240" s="100" t="s">
        <v>1981</v>
      </c>
      <c r="BN240" s="100" t="s">
        <v>1981</v>
      </c>
      <c r="BO240" s="100" t="s">
        <v>1981</v>
      </c>
      <c r="BP240" s="100" t="s">
        <v>1981</v>
      </c>
      <c r="BQ240" s="100" t="s">
        <v>1981</v>
      </c>
      <c r="BR240" s="100" t="s">
        <v>1981</v>
      </c>
      <c r="BS240" s="100" t="s">
        <v>1981</v>
      </c>
      <c r="BT240" s="99">
        <v>94</v>
      </c>
      <c r="BU240" s="99">
        <v>0</v>
      </c>
      <c r="BV240" s="99">
        <v>3</v>
      </c>
      <c r="BW240" s="99">
        <v>91</v>
      </c>
      <c r="BX240" s="99">
        <v>0</v>
      </c>
      <c r="BY240" s="99">
        <v>0</v>
      </c>
      <c r="BZ240" s="99">
        <v>0</v>
      </c>
      <c r="CA240" s="99">
        <v>0</v>
      </c>
      <c r="CB240" s="99">
        <v>0</v>
      </c>
      <c r="CC240" s="99">
        <v>0</v>
      </c>
      <c r="CD240" s="99">
        <v>0</v>
      </c>
      <c r="CE240" s="99">
        <v>0</v>
      </c>
      <c r="CF240" s="99">
        <v>0</v>
      </c>
      <c r="CG240" s="99">
        <v>0</v>
      </c>
      <c r="CH240" s="100" t="s">
        <v>1981</v>
      </c>
      <c r="CI240" s="99">
        <v>0</v>
      </c>
      <c r="CJ240" s="99">
        <v>0</v>
      </c>
      <c r="CK240" s="99">
        <v>0</v>
      </c>
      <c r="CL240" s="99">
        <v>0</v>
      </c>
      <c r="CM240" s="99">
        <v>0</v>
      </c>
      <c r="CN240" s="99">
        <v>0</v>
      </c>
      <c r="CO240" s="99">
        <v>0</v>
      </c>
      <c r="CP240" s="99">
        <v>0</v>
      </c>
      <c r="CQ240" s="99">
        <v>0</v>
      </c>
      <c r="CR240" s="99">
        <v>0</v>
      </c>
      <c r="CS240" s="99">
        <v>0</v>
      </c>
      <c r="CT240" s="100" t="s">
        <v>1981</v>
      </c>
      <c r="CU240" s="101" t="s">
        <v>1981</v>
      </c>
    </row>
    <row r="241" spans="1:99" ht="15.4" customHeight="1">
      <c r="A241" s="114" t="s">
        <v>2618</v>
      </c>
      <c r="B241" s="115" t="s">
        <v>1852</v>
      </c>
      <c r="C241" s="115" t="s">
        <v>1852</v>
      </c>
      <c r="D241" s="102" t="s">
        <v>2619</v>
      </c>
      <c r="E241" s="99">
        <v>499</v>
      </c>
      <c r="F241" s="99">
        <v>145</v>
      </c>
      <c r="G241" s="99">
        <v>67</v>
      </c>
      <c r="H241" s="99">
        <v>46</v>
      </c>
      <c r="I241" s="99">
        <v>21</v>
      </c>
      <c r="J241" s="99">
        <v>10</v>
      </c>
      <c r="K241" s="99">
        <v>0</v>
      </c>
      <c r="L241" s="99">
        <v>1</v>
      </c>
      <c r="M241" s="99">
        <v>0</v>
      </c>
      <c r="N241" s="99">
        <v>0</v>
      </c>
      <c r="O241" s="99">
        <v>0</v>
      </c>
      <c r="P241" s="99">
        <v>30</v>
      </c>
      <c r="Q241" s="99">
        <v>9</v>
      </c>
      <c r="R241" s="99">
        <v>0</v>
      </c>
      <c r="S241" s="99">
        <v>0</v>
      </c>
      <c r="T241" s="99">
        <v>0</v>
      </c>
      <c r="U241" s="99">
        <v>0</v>
      </c>
      <c r="V241" s="99">
        <v>2</v>
      </c>
      <c r="W241" s="99">
        <v>1</v>
      </c>
      <c r="X241" s="99">
        <v>6</v>
      </c>
      <c r="Y241" s="99">
        <v>0</v>
      </c>
      <c r="Z241" s="99">
        <v>3</v>
      </c>
      <c r="AA241" s="99">
        <v>0</v>
      </c>
      <c r="AB241" s="99">
        <v>0</v>
      </c>
      <c r="AC241" s="99">
        <v>0</v>
      </c>
      <c r="AD241" s="99">
        <v>0</v>
      </c>
      <c r="AE241" s="99">
        <v>0</v>
      </c>
      <c r="AF241" s="99">
        <v>1</v>
      </c>
      <c r="AG241" s="99">
        <v>0</v>
      </c>
      <c r="AH241" s="99">
        <v>0</v>
      </c>
      <c r="AI241" s="99">
        <v>0</v>
      </c>
      <c r="AJ241" s="99">
        <v>0</v>
      </c>
      <c r="AK241" s="99">
        <v>0</v>
      </c>
      <c r="AL241" s="99">
        <v>1</v>
      </c>
      <c r="AM241" s="99">
        <v>2</v>
      </c>
      <c r="AN241" s="99">
        <v>4</v>
      </c>
      <c r="AO241" s="99">
        <v>0</v>
      </c>
      <c r="AP241" s="99">
        <v>0</v>
      </c>
      <c r="AQ241" s="99">
        <v>0</v>
      </c>
      <c r="AR241" s="99">
        <v>241</v>
      </c>
      <c r="AS241" s="99">
        <v>11</v>
      </c>
      <c r="AT241" s="99">
        <v>197</v>
      </c>
      <c r="AU241" s="99">
        <v>0</v>
      </c>
      <c r="AV241" s="99">
        <v>30</v>
      </c>
      <c r="AW241" s="99">
        <v>2</v>
      </c>
      <c r="AX241" s="99">
        <v>0</v>
      </c>
      <c r="AY241" s="99">
        <v>0</v>
      </c>
      <c r="AZ241" s="99">
        <v>0</v>
      </c>
      <c r="BA241" s="99">
        <v>0</v>
      </c>
      <c r="BB241" s="99">
        <v>0</v>
      </c>
      <c r="BC241" s="99">
        <v>0</v>
      </c>
      <c r="BD241" s="99">
        <v>0</v>
      </c>
      <c r="BE241" s="99">
        <v>0</v>
      </c>
      <c r="BF241" s="99">
        <v>0</v>
      </c>
      <c r="BG241" s="99">
        <v>0</v>
      </c>
      <c r="BH241" s="99">
        <v>1</v>
      </c>
      <c r="BI241" s="100" t="s">
        <v>1981</v>
      </c>
      <c r="BJ241" s="100" t="s">
        <v>1981</v>
      </c>
      <c r="BK241" s="100" t="s">
        <v>1981</v>
      </c>
      <c r="BL241" s="100" t="s">
        <v>1981</v>
      </c>
      <c r="BM241" s="100" t="s">
        <v>1981</v>
      </c>
      <c r="BN241" s="100" t="s">
        <v>1981</v>
      </c>
      <c r="BO241" s="100" t="s">
        <v>1981</v>
      </c>
      <c r="BP241" s="100" t="s">
        <v>1981</v>
      </c>
      <c r="BQ241" s="100" t="s">
        <v>1981</v>
      </c>
      <c r="BR241" s="100" t="s">
        <v>1981</v>
      </c>
      <c r="BS241" s="100" t="s">
        <v>1981</v>
      </c>
      <c r="BT241" s="99">
        <v>84</v>
      </c>
      <c r="BU241" s="99">
        <v>0</v>
      </c>
      <c r="BV241" s="99">
        <v>3</v>
      </c>
      <c r="BW241" s="99">
        <v>81</v>
      </c>
      <c r="BX241" s="99">
        <v>0</v>
      </c>
      <c r="BY241" s="99">
        <v>0</v>
      </c>
      <c r="BZ241" s="99">
        <v>0</v>
      </c>
      <c r="CA241" s="99">
        <v>0</v>
      </c>
      <c r="CB241" s="99">
        <v>0</v>
      </c>
      <c r="CC241" s="99">
        <v>0</v>
      </c>
      <c r="CD241" s="99">
        <v>0</v>
      </c>
      <c r="CE241" s="99">
        <v>0</v>
      </c>
      <c r="CF241" s="99">
        <v>0</v>
      </c>
      <c r="CG241" s="99">
        <v>0</v>
      </c>
      <c r="CH241" s="100" t="s">
        <v>1981</v>
      </c>
      <c r="CI241" s="99">
        <v>0</v>
      </c>
      <c r="CJ241" s="99">
        <v>0</v>
      </c>
      <c r="CK241" s="99">
        <v>0</v>
      </c>
      <c r="CL241" s="99">
        <v>0</v>
      </c>
      <c r="CM241" s="99">
        <v>0</v>
      </c>
      <c r="CN241" s="99">
        <v>0</v>
      </c>
      <c r="CO241" s="99">
        <v>0</v>
      </c>
      <c r="CP241" s="99">
        <v>0</v>
      </c>
      <c r="CQ241" s="99">
        <v>0</v>
      </c>
      <c r="CR241" s="99">
        <v>0</v>
      </c>
      <c r="CS241" s="99">
        <v>0</v>
      </c>
      <c r="CT241" s="100" t="s">
        <v>1981</v>
      </c>
      <c r="CU241" s="101" t="s">
        <v>1981</v>
      </c>
    </row>
    <row r="242" spans="1:99" ht="15.4" customHeight="1">
      <c r="A242" s="114" t="s">
        <v>2620</v>
      </c>
      <c r="B242" s="115" t="s">
        <v>1852</v>
      </c>
      <c r="C242" s="115" t="s">
        <v>1852</v>
      </c>
      <c r="D242" s="102" t="s">
        <v>2226</v>
      </c>
      <c r="E242" s="99">
        <v>486</v>
      </c>
      <c r="F242" s="99">
        <v>145</v>
      </c>
      <c r="G242" s="99">
        <v>67</v>
      </c>
      <c r="H242" s="99">
        <v>46</v>
      </c>
      <c r="I242" s="99">
        <v>21</v>
      </c>
      <c r="J242" s="99">
        <v>10</v>
      </c>
      <c r="K242" s="99">
        <v>0</v>
      </c>
      <c r="L242" s="99">
        <v>1</v>
      </c>
      <c r="M242" s="99">
        <v>0</v>
      </c>
      <c r="N242" s="99">
        <v>0</v>
      </c>
      <c r="O242" s="99">
        <v>0</v>
      </c>
      <c r="P242" s="99">
        <v>29</v>
      </c>
      <c r="Q242" s="99">
        <v>9</v>
      </c>
      <c r="R242" s="99">
        <v>0</v>
      </c>
      <c r="S242" s="99">
        <v>0</v>
      </c>
      <c r="T242" s="99">
        <v>0</v>
      </c>
      <c r="U242" s="99">
        <v>0</v>
      </c>
      <c r="V242" s="99">
        <v>2</v>
      </c>
      <c r="W242" s="99">
        <v>1</v>
      </c>
      <c r="X242" s="99">
        <v>6</v>
      </c>
      <c r="Y242" s="99">
        <v>0</v>
      </c>
      <c r="Z242" s="99">
        <v>3</v>
      </c>
      <c r="AA242" s="99">
        <v>0</v>
      </c>
      <c r="AB242" s="99">
        <v>0</v>
      </c>
      <c r="AC242" s="99">
        <v>0</v>
      </c>
      <c r="AD242" s="99">
        <v>0</v>
      </c>
      <c r="AE242" s="99">
        <v>0</v>
      </c>
      <c r="AF242" s="99">
        <v>1</v>
      </c>
      <c r="AG242" s="99">
        <v>0</v>
      </c>
      <c r="AH242" s="99">
        <v>0</v>
      </c>
      <c r="AI242" s="99">
        <v>0</v>
      </c>
      <c r="AJ242" s="99">
        <v>0</v>
      </c>
      <c r="AK242" s="99">
        <v>0</v>
      </c>
      <c r="AL242" s="99">
        <v>1</v>
      </c>
      <c r="AM242" s="99">
        <v>2</v>
      </c>
      <c r="AN242" s="99">
        <v>3</v>
      </c>
      <c r="AO242" s="99">
        <v>0</v>
      </c>
      <c r="AP242" s="99">
        <v>0</v>
      </c>
      <c r="AQ242" s="99">
        <v>0</v>
      </c>
      <c r="AR242" s="99">
        <v>241</v>
      </c>
      <c r="AS242" s="99">
        <v>11</v>
      </c>
      <c r="AT242" s="99">
        <v>197</v>
      </c>
      <c r="AU242" s="99">
        <v>0</v>
      </c>
      <c r="AV242" s="99">
        <v>30</v>
      </c>
      <c r="AW242" s="99">
        <v>2</v>
      </c>
      <c r="AX242" s="99">
        <v>0</v>
      </c>
      <c r="AY242" s="99">
        <v>0</v>
      </c>
      <c r="AZ242" s="99">
        <v>0</v>
      </c>
      <c r="BA242" s="99">
        <v>0</v>
      </c>
      <c r="BB242" s="99">
        <v>0</v>
      </c>
      <c r="BC242" s="99">
        <v>0</v>
      </c>
      <c r="BD242" s="99">
        <v>0</v>
      </c>
      <c r="BE242" s="99">
        <v>0</v>
      </c>
      <c r="BF242" s="99">
        <v>0</v>
      </c>
      <c r="BG242" s="99">
        <v>0</v>
      </c>
      <c r="BH242" s="99">
        <v>1</v>
      </c>
      <c r="BI242" s="100" t="s">
        <v>1981</v>
      </c>
      <c r="BJ242" s="100" t="s">
        <v>1981</v>
      </c>
      <c r="BK242" s="100" t="s">
        <v>1981</v>
      </c>
      <c r="BL242" s="100" t="s">
        <v>1981</v>
      </c>
      <c r="BM242" s="100" t="s">
        <v>1981</v>
      </c>
      <c r="BN242" s="100" t="s">
        <v>1981</v>
      </c>
      <c r="BO242" s="100" t="s">
        <v>1981</v>
      </c>
      <c r="BP242" s="100" t="s">
        <v>1981</v>
      </c>
      <c r="BQ242" s="100" t="s">
        <v>1981</v>
      </c>
      <c r="BR242" s="100" t="s">
        <v>1981</v>
      </c>
      <c r="BS242" s="100" t="s">
        <v>1981</v>
      </c>
      <c r="BT242" s="99">
        <v>72</v>
      </c>
      <c r="BU242" s="99">
        <v>0</v>
      </c>
      <c r="BV242" s="99">
        <v>1</v>
      </c>
      <c r="BW242" s="99">
        <v>71</v>
      </c>
      <c r="BX242" s="99">
        <v>0</v>
      </c>
      <c r="BY242" s="99">
        <v>0</v>
      </c>
      <c r="BZ242" s="99">
        <v>0</v>
      </c>
      <c r="CA242" s="99">
        <v>0</v>
      </c>
      <c r="CB242" s="99">
        <v>0</v>
      </c>
      <c r="CC242" s="99">
        <v>0</v>
      </c>
      <c r="CD242" s="99">
        <v>0</v>
      </c>
      <c r="CE242" s="99">
        <v>0</v>
      </c>
      <c r="CF242" s="99">
        <v>0</v>
      </c>
      <c r="CG242" s="99">
        <v>0</v>
      </c>
      <c r="CH242" s="100" t="s">
        <v>1981</v>
      </c>
      <c r="CI242" s="99">
        <v>0</v>
      </c>
      <c r="CJ242" s="99">
        <v>0</v>
      </c>
      <c r="CK242" s="99">
        <v>0</v>
      </c>
      <c r="CL242" s="99">
        <v>0</v>
      </c>
      <c r="CM242" s="99">
        <v>0</v>
      </c>
      <c r="CN242" s="99">
        <v>0</v>
      </c>
      <c r="CO242" s="99">
        <v>0</v>
      </c>
      <c r="CP242" s="99">
        <v>0</v>
      </c>
      <c r="CQ242" s="99">
        <v>0</v>
      </c>
      <c r="CR242" s="99">
        <v>0</v>
      </c>
      <c r="CS242" s="99">
        <v>0</v>
      </c>
      <c r="CT242" s="100" t="s">
        <v>1981</v>
      </c>
      <c r="CU242" s="101" t="s">
        <v>1981</v>
      </c>
    </row>
    <row r="243" spans="1:99" ht="15.4" customHeight="1">
      <c r="A243" s="114" t="s">
        <v>2621</v>
      </c>
      <c r="B243" s="115" t="s">
        <v>1852</v>
      </c>
      <c r="C243" s="115" t="s">
        <v>1852</v>
      </c>
      <c r="D243" s="102" t="s">
        <v>2622</v>
      </c>
      <c r="E243" s="99">
        <v>3</v>
      </c>
      <c r="F243" s="99">
        <v>0</v>
      </c>
      <c r="G243" s="99">
        <v>0</v>
      </c>
      <c r="H243" s="99">
        <v>0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  <c r="N243" s="99">
        <v>0</v>
      </c>
      <c r="O243" s="99">
        <v>0</v>
      </c>
      <c r="P243" s="99">
        <v>1</v>
      </c>
      <c r="Q243" s="99">
        <v>0</v>
      </c>
      <c r="R243" s="99">
        <v>0</v>
      </c>
      <c r="S243" s="99">
        <v>0</v>
      </c>
      <c r="T243" s="99">
        <v>0</v>
      </c>
      <c r="U243" s="99">
        <v>0</v>
      </c>
      <c r="V243" s="99">
        <v>0</v>
      </c>
      <c r="W243" s="99">
        <v>0</v>
      </c>
      <c r="X243" s="99">
        <v>0</v>
      </c>
      <c r="Y243" s="99">
        <v>0</v>
      </c>
      <c r="Z243" s="99">
        <v>0</v>
      </c>
      <c r="AA243" s="99">
        <v>0</v>
      </c>
      <c r="AB243" s="99">
        <v>0</v>
      </c>
      <c r="AC243" s="99">
        <v>0</v>
      </c>
      <c r="AD243" s="99">
        <v>0</v>
      </c>
      <c r="AE243" s="99">
        <v>0</v>
      </c>
      <c r="AF243" s="99">
        <v>0</v>
      </c>
      <c r="AG243" s="99">
        <v>0</v>
      </c>
      <c r="AH243" s="99">
        <v>0</v>
      </c>
      <c r="AI243" s="99">
        <v>0</v>
      </c>
      <c r="AJ243" s="99">
        <v>0</v>
      </c>
      <c r="AK243" s="99">
        <v>0</v>
      </c>
      <c r="AL243" s="99">
        <v>0</v>
      </c>
      <c r="AM243" s="99">
        <v>0</v>
      </c>
      <c r="AN243" s="99">
        <v>1</v>
      </c>
      <c r="AO243" s="99">
        <v>0</v>
      </c>
      <c r="AP243" s="99">
        <v>0</v>
      </c>
      <c r="AQ243" s="99">
        <v>0</v>
      </c>
      <c r="AR243" s="99">
        <v>0</v>
      </c>
      <c r="AS243" s="99">
        <v>0</v>
      </c>
      <c r="AT243" s="99">
        <v>0</v>
      </c>
      <c r="AU243" s="99">
        <v>0</v>
      </c>
      <c r="AV243" s="99">
        <v>0</v>
      </c>
      <c r="AW243" s="99">
        <v>0</v>
      </c>
      <c r="AX243" s="99">
        <v>0</v>
      </c>
      <c r="AY243" s="99">
        <v>0</v>
      </c>
      <c r="AZ243" s="99">
        <v>0</v>
      </c>
      <c r="BA243" s="99">
        <v>0</v>
      </c>
      <c r="BB243" s="99">
        <v>0</v>
      </c>
      <c r="BC243" s="99">
        <v>0</v>
      </c>
      <c r="BD243" s="99">
        <v>0</v>
      </c>
      <c r="BE243" s="99">
        <v>0</v>
      </c>
      <c r="BF243" s="99">
        <v>0</v>
      </c>
      <c r="BG243" s="99">
        <v>0</v>
      </c>
      <c r="BH243" s="99">
        <v>0</v>
      </c>
      <c r="BI243" s="100" t="s">
        <v>1981</v>
      </c>
      <c r="BJ243" s="100" t="s">
        <v>1981</v>
      </c>
      <c r="BK243" s="100" t="s">
        <v>1981</v>
      </c>
      <c r="BL243" s="100" t="s">
        <v>1981</v>
      </c>
      <c r="BM243" s="100" t="s">
        <v>1981</v>
      </c>
      <c r="BN243" s="100" t="s">
        <v>1981</v>
      </c>
      <c r="BO243" s="100" t="s">
        <v>1981</v>
      </c>
      <c r="BP243" s="100" t="s">
        <v>1981</v>
      </c>
      <c r="BQ243" s="100" t="s">
        <v>1981</v>
      </c>
      <c r="BR243" s="100" t="s">
        <v>1981</v>
      </c>
      <c r="BS243" s="100" t="s">
        <v>1981</v>
      </c>
      <c r="BT243" s="99">
        <v>2</v>
      </c>
      <c r="BU243" s="99">
        <v>0</v>
      </c>
      <c r="BV243" s="99">
        <v>2</v>
      </c>
      <c r="BW243" s="99">
        <v>0</v>
      </c>
      <c r="BX243" s="99">
        <v>0</v>
      </c>
      <c r="BY243" s="99">
        <v>0</v>
      </c>
      <c r="BZ243" s="99">
        <v>0</v>
      </c>
      <c r="CA243" s="99">
        <v>0</v>
      </c>
      <c r="CB243" s="99">
        <v>0</v>
      </c>
      <c r="CC243" s="99">
        <v>0</v>
      </c>
      <c r="CD243" s="99">
        <v>0</v>
      </c>
      <c r="CE243" s="99">
        <v>0</v>
      </c>
      <c r="CF243" s="99">
        <v>0</v>
      </c>
      <c r="CG243" s="99">
        <v>0</v>
      </c>
      <c r="CH243" s="100" t="s">
        <v>1981</v>
      </c>
      <c r="CI243" s="99">
        <v>0</v>
      </c>
      <c r="CJ243" s="99">
        <v>0</v>
      </c>
      <c r="CK243" s="99">
        <v>0</v>
      </c>
      <c r="CL243" s="99">
        <v>0</v>
      </c>
      <c r="CM243" s="99">
        <v>0</v>
      </c>
      <c r="CN243" s="99">
        <v>0</v>
      </c>
      <c r="CO243" s="99">
        <v>0</v>
      </c>
      <c r="CP243" s="99">
        <v>0</v>
      </c>
      <c r="CQ243" s="99">
        <v>0</v>
      </c>
      <c r="CR243" s="99">
        <v>0</v>
      </c>
      <c r="CS243" s="99">
        <v>0</v>
      </c>
      <c r="CT243" s="100" t="s">
        <v>1981</v>
      </c>
      <c r="CU243" s="101" t="s">
        <v>1981</v>
      </c>
    </row>
    <row r="244" spans="1:99" ht="15.4" customHeight="1">
      <c r="A244" s="114" t="s">
        <v>2623</v>
      </c>
      <c r="B244" s="115" t="s">
        <v>1852</v>
      </c>
      <c r="C244" s="115" t="s">
        <v>1852</v>
      </c>
      <c r="D244" s="102" t="s">
        <v>2624</v>
      </c>
      <c r="E244" s="99">
        <v>10</v>
      </c>
      <c r="F244" s="99"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99">
        <v>0</v>
      </c>
      <c r="N244" s="99">
        <v>0</v>
      </c>
      <c r="O244" s="99">
        <v>0</v>
      </c>
      <c r="P244" s="99">
        <v>0</v>
      </c>
      <c r="Q244" s="99">
        <v>0</v>
      </c>
      <c r="R244" s="99">
        <v>0</v>
      </c>
      <c r="S244" s="99">
        <v>0</v>
      </c>
      <c r="T244" s="99">
        <v>0</v>
      </c>
      <c r="U244" s="99">
        <v>0</v>
      </c>
      <c r="V244" s="99">
        <v>0</v>
      </c>
      <c r="W244" s="99">
        <v>0</v>
      </c>
      <c r="X244" s="99">
        <v>0</v>
      </c>
      <c r="Y244" s="99">
        <v>0</v>
      </c>
      <c r="Z244" s="99">
        <v>0</v>
      </c>
      <c r="AA244" s="99">
        <v>0</v>
      </c>
      <c r="AB244" s="99">
        <v>0</v>
      </c>
      <c r="AC244" s="99">
        <v>0</v>
      </c>
      <c r="AD244" s="99">
        <v>0</v>
      </c>
      <c r="AE244" s="99">
        <v>0</v>
      </c>
      <c r="AF244" s="99">
        <v>0</v>
      </c>
      <c r="AG244" s="99">
        <v>0</v>
      </c>
      <c r="AH244" s="99">
        <v>0</v>
      </c>
      <c r="AI244" s="99">
        <v>0</v>
      </c>
      <c r="AJ244" s="99">
        <v>0</v>
      </c>
      <c r="AK244" s="99">
        <v>0</v>
      </c>
      <c r="AL244" s="99">
        <v>0</v>
      </c>
      <c r="AM244" s="99">
        <v>0</v>
      </c>
      <c r="AN244" s="99">
        <v>0</v>
      </c>
      <c r="AO244" s="99">
        <v>0</v>
      </c>
      <c r="AP244" s="99">
        <v>0</v>
      </c>
      <c r="AQ244" s="99">
        <v>0</v>
      </c>
      <c r="AR244" s="99">
        <v>0</v>
      </c>
      <c r="AS244" s="99">
        <v>0</v>
      </c>
      <c r="AT244" s="99">
        <v>0</v>
      </c>
      <c r="AU244" s="99">
        <v>0</v>
      </c>
      <c r="AV244" s="99">
        <v>0</v>
      </c>
      <c r="AW244" s="99">
        <v>0</v>
      </c>
      <c r="AX244" s="99">
        <v>0</v>
      </c>
      <c r="AY244" s="99">
        <v>0</v>
      </c>
      <c r="AZ244" s="99">
        <v>0</v>
      </c>
      <c r="BA244" s="99">
        <v>0</v>
      </c>
      <c r="BB244" s="99">
        <v>0</v>
      </c>
      <c r="BC244" s="99">
        <v>0</v>
      </c>
      <c r="BD244" s="99">
        <v>0</v>
      </c>
      <c r="BE244" s="99">
        <v>0</v>
      </c>
      <c r="BF244" s="99">
        <v>0</v>
      </c>
      <c r="BG244" s="99">
        <v>0</v>
      </c>
      <c r="BH244" s="99">
        <v>0</v>
      </c>
      <c r="BI244" s="100" t="s">
        <v>1981</v>
      </c>
      <c r="BJ244" s="100" t="s">
        <v>1981</v>
      </c>
      <c r="BK244" s="100" t="s">
        <v>1981</v>
      </c>
      <c r="BL244" s="100" t="s">
        <v>1981</v>
      </c>
      <c r="BM244" s="100" t="s">
        <v>1981</v>
      </c>
      <c r="BN244" s="100" t="s">
        <v>1981</v>
      </c>
      <c r="BO244" s="100" t="s">
        <v>1981</v>
      </c>
      <c r="BP244" s="100" t="s">
        <v>1981</v>
      </c>
      <c r="BQ244" s="100" t="s">
        <v>1981</v>
      </c>
      <c r="BR244" s="100" t="s">
        <v>1981</v>
      </c>
      <c r="BS244" s="100" t="s">
        <v>1981</v>
      </c>
      <c r="BT244" s="99">
        <v>10</v>
      </c>
      <c r="BU244" s="99">
        <v>0</v>
      </c>
      <c r="BV244" s="99">
        <v>0</v>
      </c>
      <c r="BW244" s="99">
        <v>10</v>
      </c>
      <c r="BX244" s="99">
        <v>0</v>
      </c>
      <c r="BY244" s="99">
        <v>0</v>
      </c>
      <c r="BZ244" s="99">
        <v>0</v>
      </c>
      <c r="CA244" s="99">
        <v>0</v>
      </c>
      <c r="CB244" s="99">
        <v>0</v>
      </c>
      <c r="CC244" s="99">
        <v>0</v>
      </c>
      <c r="CD244" s="99">
        <v>0</v>
      </c>
      <c r="CE244" s="99">
        <v>0</v>
      </c>
      <c r="CF244" s="99">
        <v>0</v>
      </c>
      <c r="CG244" s="99">
        <v>0</v>
      </c>
      <c r="CH244" s="100" t="s">
        <v>1981</v>
      </c>
      <c r="CI244" s="99">
        <v>0</v>
      </c>
      <c r="CJ244" s="99">
        <v>0</v>
      </c>
      <c r="CK244" s="99">
        <v>0</v>
      </c>
      <c r="CL244" s="99">
        <v>0</v>
      </c>
      <c r="CM244" s="99">
        <v>0</v>
      </c>
      <c r="CN244" s="99">
        <v>0</v>
      </c>
      <c r="CO244" s="99">
        <v>0</v>
      </c>
      <c r="CP244" s="99">
        <v>0</v>
      </c>
      <c r="CQ244" s="99">
        <v>0</v>
      </c>
      <c r="CR244" s="99">
        <v>0</v>
      </c>
      <c r="CS244" s="99">
        <v>0</v>
      </c>
      <c r="CT244" s="100" t="s">
        <v>1981</v>
      </c>
      <c r="CU244" s="101" t="s">
        <v>1981</v>
      </c>
    </row>
    <row r="245" spans="1:99" ht="15.4" customHeight="1">
      <c r="A245" s="114" t="s">
        <v>2625</v>
      </c>
      <c r="B245" s="115" t="s">
        <v>1852</v>
      </c>
      <c r="C245" s="115" t="s">
        <v>1852</v>
      </c>
      <c r="D245" s="102" t="s">
        <v>2626</v>
      </c>
      <c r="E245" s="99">
        <v>10</v>
      </c>
      <c r="F245" s="99">
        <v>0</v>
      </c>
      <c r="G245" s="99">
        <v>0</v>
      </c>
      <c r="H245" s="99">
        <v>0</v>
      </c>
      <c r="I245" s="99">
        <v>0</v>
      </c>
      <c r="J245" s="99">
        <v>0</v>
      </c>
      <c r="K245" s="99">
        <v>0</v>
      </c>
      <c r="L245" s="99">
        <v>0</v>
      </c>
      <c r="M245" s="99">
        <v>0</v>
      </c>
      <c r="N245" s="99">
        <v>0</v>
      </c>
      <c r="O245" s="99">
        <v>0</v>
      </c>
      <c r="P245" s="99">
        <v>0</v>
      </c>
      <c r="Q245" s="99">
        <v>0</v>
      </c>
      <c r="R245" s="99">
        <v>0</v>
      </c>
      <c r="S245" s="99">
        <v>0</v>
      </c>
      <c r="T245" s="99">
        <v>0</v>
      </c>
      <c r="U245" s="99">
        <v>0</v>
      </c>
      <c r="V245" s="99">
        <v>0</v>
      </c>
      <c r="W245" s="99">
        <v>0</v>
      </c>
      <c r="X245" s="99">
        <v>0</v>
      </c>
      <c r="Y245" s="99">
        <v>0</v>
      </c>
      <c r="Z245" s="99">
        <v>0</v>
      </c>
      <c r="AA245" s="99">
        <v>0</v>
      </c>
      <c r="AB245" s="99">
        <v>0</v>
      </c>
      <c r="AC245" s="99">
        <v>0</v>
      </c>
      <c r="AD245" s="99">
        <v>0</v>
      </c>
      <c r="AE245" s="99">
        <v>0</v>
      </c>
      <c r="AF245" s="99">
        <v>0</v>
      </c>
      <c r="AG245" s="99">
        <v>0</v>
      </c>
      <c r="AH245" s="99">
        <v>0</v>
      </c>
      <c r="AI245" s="99">
        <v>0</v>
      </c>
      <c r="AJ245" s="99">
        <v>0</v>
      </c>
      <c r="AK245" s="99">
        <v>0</v>
      </c>
      <c r="AL245" s="99">
        <v>0</v>
      </c>
      <c r="AM245" s="99">
        <v>0</v>
      </c>
      <c r="AN245" s="99">
        <v>0</v>
      </c>
      <c r="AO245" s="99">
        <v>0</v>
      </c>
      <c r="AP245" s="99">
        <v>0</v>
      </c>
      <c r="AQ245" s="99">
        <v>0</v>
      </c>
      <c r="AR245" s="99">
        <v>0</v>
      </c>
      <c r="AS245" s="99">
        <v>0</v>
      </c>
      <c r="AT245" s="99">
        <v>0</v>
      </c>
      <c r="AU245" s="99">
        <v>0</v>
      </c>
      <c r="AV245" s="99">
        <v>0</v>
      </c>
      <c r="AW245" s="99">
        <v>0</v>
      </c>
      <c r="AX245" s="99">
        <v>0</v>
      </c>
      <c r="AY245" s="99">
        <v>0</v>
      </c>
      <c r="AZ245" s="99">
        <v>0</v>
      </c>
      <c r="BA245" s="99">
        <v>0</v>
      </c>
      <c r="BB245" s="99">
        <v>0</v>
      </c>
      <c r="BC245" s="99">
        <v>0</v>
      </c>
      <c r="BD245" s="99">
        <v>0</v>
      </c>
      <c r="BE245" s="99">
        <v>0</v>
      </c>
      <c r="BF245" s="99">
        <v>0</v>
      </c>
      <c r="BG245" s="99">
        <v>0</v>
      </c>
      <c r="BH245" s="99">
        <v>0</v>
      </c>
      <c r="BI245" s="100" t="s">
        <v>1981</v>
      </c>
      <c r="BJ245" s="100" t="s">
        <v>1981</v>
      </c>
      <c r="BK245" s="100" t="s">
        <v>1981</v>
      </c>
      <c r="BL245" s="100" t="s">
        <v>1981</v>
      </c>
      <c r="BM245" s="100" t="s">
        <v>1981</v>
      </c>
      <c r="BN245" s="100" t="s">
        <v>1981</v>
      </c>
      <c r="BO245" s="100" t="s">
        <v>1981</v>
      </c>
      <c r="BP245" s="100" t="s">
        <v>1981</v>
      </c>
      <c r="BQ245" s="100" t="s">
        <v>1981</v>
      </c>
      <c r="BR245" s="100" t="s">
        <v>1981</v>
      </c>
      <c r="BS245" s="100" t="s">
        <v>1981</v>
      </c>
      <c r="BT245" s="99">
        <v>10</v>
      </c>
      <c r="BU245" s="99">
        <v>0</v>
      </c>
      <c r="BV245" s="99">
        <v>0</v>
      </c>
      <c r="BW245" s="99">
        <v>10</v>
      </c>
      <c r="BX245" s="99">
        <v>0</v>
      </c>
      <c r="BY245" s="99">
        <v>0</v>
      </c>
      <c r="BZ245" s="99">
        <v>0</v>
      </c>
      <c r="CA245" s="99">
        <v>0</v>
      </c>
      <c r="CB245" s="99">
        <v>0</v>
      </c>
      <c r="CC245" s="99">
        <v>0</v>
      </c>
      <c r="CD245" s="99">
        <v>0</v>
      </c>
      <c r="CE245" s="99">
        <v>0</v>
      </c>
      <c r="CF245" s="99">
        <v>0</v>
      </c>
      <c r="CG245" s="99">
        <v>0</v>
      </c>
      <c r="CH245" s="100" t="s">
        <v>1981</v>
      </c>
      <c r="CI245" s="99">
        <v>0</v>
      </c>
      <c r="CJ245" s="99">
        <v>0</v>
      </c>
      <c r="CK245" s="99">
        <v>0</v>
      </c>
      <c r="CL245" s="99">
        <v>0</v>
      </c>
      <c r="CM245" s="99">
        <v>0</v>
      </c>
      <c r="CN245" s="99">
        <v>0</v>
      </c>
      <c r="CO245" s="99">
        <v>0</v>
      </c>
      <c r="CP245" s="99">
        <v>0</v>
      </c>
      <c r="CQ245" s="99">
        <v>0</v>
      </c>
      <c r="CR245" s="99">
        <v>0</v>
      </c>
      <c r="CS245" s="99">
        <v>0</v>
      </c>
      <c r="CT245" s="100" t="s">
        <v>1981</v>
      </c>
      <c r="CU245" s="101" t="s">
        <v>1981</v>
      </c>
    </row>
    <row r="246" spans="1:99" ht="15.4" customHeight="1">
      <c r="A246" s="114" t="s">
        <v>2627</v>
      </c>
      <c r="B246" s="115" t="s">
        <v>1852</v>
      </c>
      <c r="C246" s="115" t="s">
        <v>1852</v>
      </c>
      <c r="D246" s="102" t="s">
        <v>2628</v>
      </c>
      <c r="E246" s="99">
        <v>10</v>
      </c>
      <c r="F246" s="99">
        <v>0</v>
      </c>
      <c r="G246" s="99">
        <v>0</v>
      </c>
      <c r="H246" s="99">
        <v>0</v>
      </c>
      <c r="I246" s="99">
        <v>0</v>
      </c>
      <c r="J246" s="99">
        <v>0</v>
      </c>
      <c r="K246" s="99">
        <v>0</v>
      </c>
      <c r="L246" s="99">
        <v>0</v>
      </c>
      <c r="M246" s="99">
        <v>0</v>
      </c>
      <c r="N246" s="99">
        <v>0</v>
      </c>
      <c r="O246" s="99">
        <v>0</v>
      </c>
      <c r="P246" s="99">
        <v>0</v>
      </c>
      <c r="Q246" s="99">
        <v>0</v>
      </c>
      <c r="R246" s="99">
        <v>0</v>
      </c>
      <c r="S246" s="99">
        <v>0</v>
      </c>
      <c r="T246" s="99">
        <v>0</v>
      </c>
      <c r="U246" s="99">
        <v>0</v>
      </c>
      <c r="V246" s="99">
        <v>0</v>
      </c>
      <c r="W246" s="99">
        <v>0</v>
      </c>
      <c r="X246" s="99">
        <v>0</v>
      </c>
      <c r="Y246" s="99">
        <v>0</v>
      </c>
      <c r="Z246" s="99">
        <v>0</v>
      </c>
      <c r="AA246" s="99">
        <v>0</v>
      </c>
      <c r="AB246" s="99">
        <v>0</v>
      </c>
      <c r="AC246" s="99">
        <v>0</v>
      </c>
      <c r="AD246" s="99">
        <v>0</v>
      </c>
      <c r="AE246" s="99">
        <v>0</v>
      </c>
      <c r="AF246" s="99">
        <v>0</v>
      </c>
      <c r="AG246" s="99">
        <v>0</v>
      </c>
      <c r="AH246" s="99">
        <v>0</v>
      </c>
      <c r="AI246" s="99">
        <v>0</v>
      </c>
      <c r="AJ246" s="99">
        <v>0</v>
      </c>
      <c r="AK246" s="99">
        <v>0</v>
      </c>
      <c r="AL246" s="99">
        <v>0</v>
      </c>
      <c r="AM246" s="99">
        <v>0</v>
      </c>
      <c r="AN246" s="99">
        <v>0</v>
      </c>
      <c r="AO246" s="99">
        <v>0</v>
      </c>
      <c r="AP246" s="99">
        <v>0</v>
      </c>
      <c r="AQ246" s="99">
        <v>0</v>
      </c>
      <c r="AR246" s="99">
        <v>0</v>
      </c>
      <c r="AS246" s="99">
        <v>0</v>
      </c>
      <c r="AT246" s="99">
        <v>0</v>
      </c>
      <c r="AU246" s="99">
        <v>0</v>
      </c>
      <c r="AV246" s="99">
        <v>0</v>
      </c>
      <c r="AW246" s="99">
        <v>0</v>
      </c>
      <c r="AX246" s="99">
        <v>0</v>
      </c>
      <c r="AY246" s="99">
        <v>0</v>
      </c>
      <c r="AZ246" s="99">
        <v>0</v>
      </c>
      <c r="BA246" s="99">
        <v>0</v>
      </c>
      <c r="BB246" s="99">
        <v>0</v>
      </c>
      <c r="BC246" s="99">
        <v>0</v>
      </c>
      <c r="BD246" s="99">
        <v>0</v>
      </c>
      <c r="BE246" s="99">
        <v>0</v>
      </c>
      <c r="BF246" s="99">
        <v>0</v>
      </c>
      <c r="BG246" s="99">
        <v>0</v>
      </c>
      <c r="BH246" s="99">
        <v>0</v>
      </c>
      <c r="BI246" s="100" t="s">
        <v>1981</v>
      </c>
      <c r="BJ246" s="100" t="s">
        <v>1981</v>
      </c>
      <c r="BK246" s="100" t="s">
        <v>1981</v>
      </c>
      <c r="BL246" s="100" t="s">
        <v>1981</v>
      </c>
      <c r="BM246" s="100" t="s">
        <v>1981</v>
      </c>
      <c r="BN246" s="100" t="s">
        <v>1981</v>
      </c>
      <c r="BO246" s="100" t="s">
        <v>1981</v>
      </c>
      <c r="BP246" s="100" t="s">
        <v>1981</v>
      </c>
      <c r="BQ246" s="100" t="s">
        <v>1981</v>
      </c>
      <c r="BR246" s="100" t="s">
        <v>1981</v>
      </c>
      <c r="BS246" s="100" t="s">
        <v>1981</v>
      </c>
      <c r="BT246" s="99">
        <v>10</v>
      </c>
      <c r="BU246" s="99">
        <v>0</v>
      </c>
      <c r="BV246" s="99">
        <v>0</v>
      </c>
      <c r="BW246" s="99">
        <v>10</v>
      </c>
      <c r="BX246" s="99">
        <v>0</v>
      </c>
      <c r="BY246" s="99">
        <v>0</v>
      </c>
      <c r="BZ246" s="99">
        <v>0</v>
      </c>
      <c r="CA246" s="99">
        <v>0</v>
      </c>
      <c r="CB246" s="99">
        <v>0</v>
      </c>
      <c r="CC246" s="99">
        <v>0</v>
      </c>
      <c r="CD246" s="99">
        <v>0</v>
      </c>
      <c r="CE246" s="99">
        <v>0</v>
      </c>
      <c r="CF246" s="99">
        <v>0</v>
      </c>
      <c r="CG246" s="99">
        <v>0</v>
      </c>
      <c r="CH246" s="100" t="s">
        <v>1981</v>
      </c>
      <c r="CI246" s="99">
        <v>0</v>
      </c>
      <c r="CJ246" s="99">
        <v>0</v>
      </c>
      <c r="CK246" s="99">
        <v>0</v>
      </c>
      <c r="CL246" s="99">
        <v>0</v>
      </c>
      <c r="CM246" s="99">
        <v>0</v>
      </c>
      <c r="CN246" s="99">
        <v>0</v>
      </c>
      <c r="CO246" s="99">
        <v>0</v>
      </c>
      <c r="CP246" s="99">
        <v>0</v>
      </c>
      <c r="CQ246" s="99">
        <v>0</v>
      </c>
      <c r="CR246" s="99">
        <v>0</v>
      </c>
      <c r="CS246" s="99">
        <v>0</v>
      </c>
      <c r="CT246" s="100" t="s">
        <v>1981</v>
      </c>
      <c r="CU246" s="101" t="s">
        <v>1981</v>
      </c>
    </row>
    <row r="247" spans="1:99" ht="15.4" customHeight="1">
      <c r="A247" s="114" t="s">
        <v>2629</v>
      </c>
      <c r="B247" s="115" t="s">
        <v>1852</v>
      </c>
      <c r="C247" s="115" t="s">
        <v>1852</v>
      </c>
      <c r="D247" s="102" t="s">
        <v>1803</v>
      </c>
      <c r="E247" s="99">
        <v>67</v>
      </c>
      <c r="F247" s="99">
        <v>0</v>
      </c>
      <c r="G247" s="99">
        <v>0</v>
      </c>
      <c r="H247" s="99">
        <v>0</v>
      </c>
      <c r="I247" s="99">
        <v>0</v>
      </c>
      <c r="J247" s="99">
        <v>0</v>
      </c>
      <c r="K247" s="99">
        <v>0</v>
      </c>
      <c r="L247" s="99">
        <v>0</v>
      </c>
      <c r="M247" s="99">
        <v>0</v>
      </c>
      <c r="N247" s="99">
        <v>0</v>
      </c>
      <c r="O247" s="99">
        <v>0</v>
      </c>
      <c r="P247" s="99">
        <v>67</v>
      </c>
      <c r="Q247" s="99">
        <v>27</v>
      </c>
      <c r="R247" s="99">
        <v>5</v>
      </c>
      <c r="S247" s="99">
        <v>0</v>
      </c>
      <c r="T247" s="99">
        <v>0</v>
      </c>
      <c r="U247" s="99">
        <v>0</v>
      </c>
      <c r="V247" s="99">
        <v>0</v>
      </c>
      <c r="W247" s="99">
        <v>2</v>
      </c>
      <c r="X247" s="99">
        <v>0</v>
      </c>
      <c r="Y247" s="99">
        <v>0</v>
      </c>
      <c r="Z247" s="99">
        <v>0</v>
      </c>
      <c r="AA247" s="99">
        <v>0</v>
      </c>
      <c r="AB247" s="99">
        <v>0</v>
      </c>
      <c r="AC247" s="99">
        <v>0</v>
      </c>
      <c r="AD247" s="99">
        <v>26</v>
      </c>
      <c r="AE247" s="99">
        <v>0</v>
      </c>
      <c r="AF247" s="99">
        <v>0</v>
      </c>
      <c r="AG247" s="99">
        <v>0</v>
      </c>
      <c r="AH247" s="99">
        <v>0</v>
      </c>
      <c r="AI247" s="99">
        <v>0</v>
      </c>
      <c r="AJ247" s="99">
        <v>0</v>
      </c>
      <c r="AK247" s="99">
        <v>0</v>
      </c>
      <c r="AL247" s="99">
        <v>0</v>
      </c>
      <c r="AM247" s="99">
        <v>0</v>
      </c>
      <c r="AN247" s="99">
        <v>7</v>
      </c>
      <c r="AO247" s="99">
        <v>0</v>
      </c>
      <c r="AP247" s="99">
        <v>0</v>
      </c>
      <c r="AQ247" s="99">
        <v>0</v>
      </c>
      <c r="AR247" s="99">
        <v>0</v>
      </c>
      <c r="AS247" s="99">
        <v>0</v>
      </c>
      <c r="AT247" s="99">
        <v>0</v>
      </c>
      <c r="AU247" s="99">
        <v>0</v>
      </c>
      <c r="AV247" s="99">
        <v>0</v>
      </c>
      <c r="AW247" s="99">
        <v>0</v>
      </c>
      <c r="AX247" s="99">
        <v>0</v>
      </c>
      <c r="AY247" s="99">
        <v>0</v>
      </c>
      <c r="AZ247" s="99">
        <v>0</v>
      </c>
      <c r="BA247" s="99">
        <v>0</v>
      </c>
      <c r="BB247" s="99">
        <v>0</v>
      </c>
      <c r="BC247" s="99">
        <v>0</v>
      </c>
      <c r="BD247" s="99">
        <v>0</v>
      </c>
      <c r="BE247" s="99">
        <v>0</v>
      </c>
      <c r="BF247" s="99">
        <v>0</v>
      </c>
      <c r="BG247" s="99">
        <v>0</v>
      </c>
      <c r="BH247" s="99">
        <v>0</v>
      </c>
      <c r="BI247" s="100" t="s">
        <v>1981</v>
      </c>
      <c r="BJ247" s="100" t="s">
        <v>1981</v>
      </c>
      <c r="BK247" s="100" t="s">
        <v>1981</v>
      </c>
      <c r="BL247" s="100" t="s">
        <v>1981</v>
      </c>
      <c r="BM247" s="100" t="s">
        <v>1981</v>
      </c>
      <c r="BN247" s="100" t="s">
        <v>1981</v>
      </c>
      <c r="BO247" s="100" t="s">
        <v>1981</v>
      </c>
      <c r="BP247" s="100" t="s">
        <v>1981</v>
      </c>
      <c r="BQ247" s="100" t="s">
        <v>1981</v>
      </c>
      <c r="BR247" s="100" t="s">
        <v>1981</v>
      </c>
      <c r="BS247" s="100" t="s">
        <v>1981</v>
      </c>
      <c r="BT247" s="99">
        <v>0</v>
      </c>
      <c r="BU247" s="99">
        <v>0</v>
      </c>
      <c r="BV247" s="99">
        <v>0</v>
      </c>
      <c r="BW247" s="99">
        <v>0</v>
      </c>
      <c r="BX247" s="99">
        <v>0</v>
      </c>
      <c r="BY247" s="99">
        <v>0</v>
      </c>
      <c r="BZ247" s="99">
        <v>0</v>
      </c>
      <c r="CA247" s="99">
        <v>0</v>
      </c>
      <c r="CB247" s="99">
        <v>0</v>
      </c>
      <c r="CC247" s="99">
        <v>0</v>
      </c>
      <c r="CD247" s="99">
        <v>0</v>
      </c>
      <c r="CE247" s="99">
        <v>0</v>
      </c>
      <c r="CF247" s="99">
        <v>0</v>
      </c>
      <c r="CG247" s="99">
        <v>0</v>
      </c>
      <c r="CH247" s="100" t="s">
        <v>1981</v>
      </c>
      <c r="CI247" s="99">
        <v>0</v>
      </c>
      <c r="CJ247" s="99">
        <v>0</v>
      </c>
      <c r="CK247" s="99">
        <v>0</v>
      </c>
      <c r="CL247" s="99">
        <v>0</v>
      </c>
      <c r="CM247" s="99">
        <v>0</v>
      </c>
      <c r="CN247" s="99">
        <v>0</v>
      </c>
      <c r="CO247" s="99">
        <v>0</v>
      </c>
      <c r="CP247" s="99">
        <v>0</v>
      </c>
      <c r="CQ247" s="99">
        <v>0</v>
      </c>
      <c r="CR247" s="99">
        <v>0</v>
      </c>
      <c r="CS247" s="99">
        <v>0</v>
      </c>
      <c r="CT247" s="100" t="s">
        <v>1981</v>
      </c>
      <c r="CU247" s="101" t="s">
        <v>1981</v>
      </c>
    </row>
    <row r="248" spans="1:99" ht="15.4" customHeight="1">
      <c r="A248" s="114" t="s">
        <v>2630</v>
      </c>
      <c r="B248" s="115" t="s">
        <v>1852</v>
      </c>
      <c r="C248" s="115" t="s">
        <v>1852</v>
      </c>
      <c r="D248" s="102" t="s">
        <v>2631</v>
      </c>
      <c r="E248" s="99">
        <v>21</v>
      </c>
      <c r="F248" s="99">
        <v>0</v>
      </c>
      <c r="G248" s="99">
        <v>0</v>
      </c>
      <c r="H248" s="99">
        <v>0</v>
      </c>
      <c r="I248" s="99">
        <v>0</v>
      </c>
      <c r="J248" s="99">
        <v>0</v>
      </c>
      <c r="K248" s="99">
        <v>0</v>
      </c>
      <c r="L248" s="99">
        <v>0</v>
      </c>
      <c r="M248" s="99">
        <v>0</v>
      </c>
      <c r="N248" s="99">
        <v>0</v>
      </c>
      <c r="O248" s="99">
        <v>0</v>
      </c>
      <c r="P248" s="99">
        <v>21</v>
      </c>
      <c r="Q248" s="99">
        <v>21</v>
      </c>
      <c r="R248" s="99">
        <v>0</v>
      </c>
      <c r="S248" s="99">
        <v>0</v>
      </c>
      <c r="T248" s="99">
        <v>0</v>
      </c>
      <c r="U248" s="99">
        <v>0</v>
      </c>
      <c r="V248" s="99">
        <v>0</v>
      </c>
      <c r="W248" s="99">
        <v>0</v>
      </c>
      <c r="X248" s="99">
        <v>0</v>
      </c>
      <c r="Y248" s="99">
        <v>0</v>
      </c>
      <c r="Z248" s="99">
        <v>0</v>
      </c>
      <c r="AA248" s="99">
        <v>0</v>
      </c>
      <c r="AB248" s="99">
        <v>0</v>
      </c>
      <c r="AC248" s="99">
        <v>0</v>
      </c>
      <c r="AD248" s="99">
        <v>0</v>
      </c>
      <c r="AE248" s="99">
        <v>0</v>
      </c>
      <c r="AF248" s="99">
        <v>0</v>
      </c>
      <c r="AG248" s="99">
        <v>0</v>
      </c>
      <c r="AH248" s="99">
        <v>0</v>
      </c>
      <c r="AI248" s="99">
        <v>0</v>
      </c>
      <c r="AJ248" s="99">
        <v>0</v>
      </c>
      <c r="AK248" s="99">
        <v>0</v>
      </c>
      <c r="AL248" s="99">
        <v>0</v>
      </c>
      <c r="AM248" s="99">
        <v>0</v>
      </c>
      <c r="AN248" s="99">
        <v>0</v>
      </c>
      <c r="AO248" s="99">
        <v>0</v>
      </c>
      <c r="AP248" s="99">
        <v>0</v>
      </c>
      <c r="AQ248" s="99">
        <v>0</v>
      </c>
      <c r="AR248" s="99">
        <v>0</v>
      </c>
      <c r="AS248" s="99">
        <v>0</v>
      </c>
      <c r="AT248" s="99">
        <v>0</v>
      </c>
      <c r="AU248" s="99">
        <v>0</v>
      </c>
      <c r="AV248" s="99">
        <v>0</v>
      </c>
      <c r="AW248" s="99">
        <v>0</v>
      </c>
      <c r="AX248" s="99">
        <v>0</v>
      </c>
      <c r="AY248" s="99">
        <v>0</v>
      </c>
      <c r="AZ248" s="99">
        <v>0</v>
      </c>
      <c r="BA248" s="99">
        <v>0</v>
      </c>
      <c r="BB248" s="99">
        <v>0</v>
      </c>
      <c r="BC248" s="99">
        <v>0</v>
      </c>
      <c r="BD248" s="99">
        <v>0</v>
      </c>
      <c r="BE248" s="99">
        <v>0</v>
      </c>
      <c r="BF248" s="99">
        <v>0</v>
      </c>
      <c r="BG248" s="99">
        <v>0</v>
      </c>
      <c r="BH248" s="99">
        <v>0</v>
      </c>
      <c r="BI248" s="100" t="s">
        <v>1981</v>
      </c>
      <c r="BJ248" s="100" t="s">
        <v>1981</v>
      </c>
      <c r="BK248" s="100" t="s">
        <v>1981</v>
      </c>
      <c r="BL248" s="100" t="s">
        <v>1981</v>
      </c>
      <c r="BM248" s="100" t="s">
        <v>1981</v>
      </c>
      <c r="BN248" s="100" t="s">
        <v>1981</v>
      </c>
      <c r="BO248" s="100" t="s">
        <v>1981</v>
      </c>
      <c r="BP248" s="100" t="s">
        <v>1981</v>
      </c>
      <c r="BQ248" s="100" t="s">
        <v>1981</v>
      </c>
      <c r="BR248" s="100" t="s">
        <v>1981</v>
      </c>
      <c r="BS248" s="100" t="s">
        <v>1981</v>
      </c>
      <c r="BT248" s="99">
        <v>0</v>
      </c>
      <c r="BU248" s="99">
        <v>0</v>
      </c>
      <c r="BV248" s="99">
        <v>0</v>
      </c>
      <c r="BW248" s="99">
        <v>0</v>
      </c>
      <c r="BX248" s="99">
        <v>0</v>
      </c>
      <c r="BY248" s="99">
        <v>0</v>
      </c>
      <c r="BZ248" s="99">
        <v>0</v>
      </c>
      <c r="CA248" s="99">
        <v>0</v>
      </c>
      <c r="CB248" s="99">
        <v>0</v>
      </c>
      <c r="CC248" s="99">
        <v>0</v>
      </c>
      <c r="CD248" s="99">
        <v>0</v>
      </c>
      <c r="CE248" s="99">
        <v>0</v>
      </c>
      <c r="CF248" s="99">
        <v>0</v>
      </c>
      <c r="CG248" s="99">
        <v>0</v>
      </c>
      <c r="CH248" s="100" t="s">
        <v>1981</v>
      </c>
      <c r="CI248" s="99">
        <v>0</v>
      </c>
      <c r="CJ248" s="99">
        <v>0</v>
      </c>
      <c r="CK248" s="99">
        <v>0</v>
      </c>
      <c r="CL248" s="99">
        <v>0</v>
      </c>
      <c r="CM248" s="99">
        <v>0</v>
      </c>
      <c r="CN248" s="99">
        <v>0</v>
      </c>
      <c r="CO248" s="99">
        <v>0</v>
      </c>
      <c r="CP248" s="99">
        <v>0</v>
      </c>
      <c r="CQ248" s="99">
        <v>0</v>
      </c>
      <c r="CR248" s="99">
        <v>0</v>
      </c>
      <c r="CS248" s="99">
        <v>0</v>
      </c>
      <c r="CT248" s="100" t="s">
        <v>1981</v>
      </c>
      <c r="CU248" s="101" t="s">
        <v>1981</v>
      </c>
    </row>
    <row r="249" spans="1:99" ht="15.4" customHeight="1">
      <c r="A249" s="114" t="s">
        <v>2632</v>
      </c>
      <c r="B249" s="115" t="s">
        <v>1852</v>
      </c>
      <c r="C249" s="115" t="s">
        <v>1852</v>
      </c>
      <c r="D249" s="102" t="s">
        <v>2633</v>
      </c>
      <c r="E249" s="99">
        <v>21</v>
      </c>
      <c r="F249" s="99">
        <v>0</v>
      </c>
      <c r="G249" s="99">
        <v>0</v>
      </c>
      <c r="H249" s="99">
        <v>0</v>
      </c>
      <c r="I249" s="99">
        <v>0</v>
      </c>
      <c r="J249" s="99">
        <v>0</v>
      </c>
      <c r="K249" s="99">
        <v>0</v>
      </c>
      <c r="L249" s="99">
        <v>0</v>
      </c>
      <c r="M249" s="99">
        <v>0</v>
      </c>
      <c r="N249" s="99">
        <v>0</v>
      </c>
      <c r="O249" s="99">
        <v>0</v>
      </c>
      <c r="P249" s="99">
        <v>21</v>
      </c>
      <c r="Q249" s="99">
        <v>21</v>
      </c>
      <c r="R249" s="99">
        <v>0</v>
      </c>
      <c r="S249" s="99">
        <v>0</v>
      </c>
      <c r="T249" s="99">
        <v>0</v>
      </c>
      <c r="U249" s="99">
        <v>0</v>
      </c>
      <c r="V249" s="99">
        <v>0</v>
      </c>
      <c r="W249" s="99">
        <v>0</v>
      </c>
      <c r="X249" s="99">
        <v>0</v>
      </c>
      <c r="Y249" s="99">
        <v>0</v>
      </c>
      <c r="Z249" s="99">
        <v>0</v>
      </c>
      <c r="AA249" s="99">
        <v>0</v>
      </c>
      <c r="AB249" s="99">
        <v>0</v>
      </c>
      <c r="AC249" s="99">
        <v>0</v>
      </c>
      <c r="AD249" s="99">
        <v>0</v>
      </c>
      <c r="AE249" s="99">
        <v>0</v>
      </c>
      <c r="AF249" s="99">
        <v>0</v>
      </c>
      <c r="AG249" s="99">
        <v>0</v>
      </c>
      <c r="AH249" s="99">
        <v>0</v>
      </c>
      <c r="AI249" s="99">
        <v>0</v>
      </c>
      <c r="AJ249" s="99">
        <v>0</v>
      </c>
      <c r="AK249" s="99">
        <v>0</v>
      </c>
      <c r="AL249" s="99">
        <v>0</v>
      </c>
      <c r="AM249" s="99">
        <v>0</v>
      </c>
      <c r="AN249" s="99">
        <v>0</v>
      </c>
      <c r="AO249" s="99">
        <v>0</v>
      </c>
      <c r="AP249" s="99">
        <v>0</v>
      </c>
      <c r="AQ249" s="99">
        <v>0</v>
      </c>
      <c r="AR249" s="99">
        <v>0</v>
      </c>
      <c r="AS249" s="99">
        <v>0</v>
      </c>
      <c r="AT249" s="99">
        <v>0</v>
      </c>
      <c r="AU249" s="99">
        <v>0</v>
      </c>
      <c r="AV249" s="99">
        <v>0</v>
      </c>
      <c r="AW249" s="99">
        <v>0</v>
      </c>
      <c r="AX249" s="99">
        <v>0</v>
      </c>
      <c r="AY249" s="99">
        <v>0</v>
      </c>
      <c r="AZ249" s="99">
        <v>0</v>
      </c>
      <c r="BA249" s="99">
        <v>0</v>
      </c>
      <c r="BB249" s="99">
        <v>0</v>
      </c>
      <c r="BC249" s="99">
        <v>0</v>
      </c>
      <c r="BD249" s="99">
        <v>0</v>
      </c>
      <c r="BE249" s="99">
        <v>0</v>
      </c>
      <c r="BF249" s="99">
        <v>0</v>
      </c>
      <c r="BG249" s="99">
        <v>0</v>
      </c>
      <c r="BH249" s="99">
        <v>0</v>
      </c>
      <c r="BI249" s="100" t="s">
        <v>1981</v>
      </c>
      <c r="BJ249" s="100" t="s">
        <v>1981</v>
      </c>
      <c r="BK249" s="100" t="s">
        <v>1981</v>
      </c>
      <c r="BL249" s="100" t="s">
        <v>1981</v>
      </c>
      <c r="BM249" s="100" t="s">
        <v>1981</v>
      </c>
      <c r="BN249" s="100" t="s">
        <v>1981</v>
      </c>
      <c r="BO249" s="100" t="s">
        <v>1981</v>
      </c>
      <c r="BP249" s="100" t="s">
        <v>1981</v>
      </c>
      <c r="BQ249" s="100" t="s">
        <v>1981</v>
      </c>
      <c r="BR249" s="100" t="s">
        <v>1981</v>
      </c>
      <c r="BS249" s="100" t="s">
        <v>1981</v>
      </c>
      <c r="BT249" s="99">
        <v>0</v>
      </c>
      <c r="BU249" s="99">
        <v>0</v>
      </c>
      <c r="BV249" s="99">
        <v>0</v>
      </c>
      <c r="BW249" s="99">
        <v>0</v>
      </c>
      <c r="BX249" s="99">
        <v>0</v>
      </c>
      <c r="BY249" s="99">
        <v>0</v>
      </c>
      <c r="BZ249" s="99">
        <v>0</v>
      </c>
      <c r="CA249" s="99">
        <v>0</v>
      </c>
      <c r="CB249" s="99">
        <v>0</v>
      </c>
      <c r="CC249" s="99">
        <v>0</v>
      </c>
      <c r="CD249" s="99">
        <v>0</v>
      </c>
      <c r="CE249" s="99">
        <v>0</v>
      </c>
      <c r="CF249" s="99">
        <v>0</v>
      </c>
      <c r="CG249" s="99">
        <v>0</v>
      </c>
      <c r="CH249" s="100" t="s">
        <v>1981</v>
      </c>
      <c r="CI249" s="99">
        <v>0</v>
      </c>
      <c r="CJ249" s="99">
        <v>0</v>
      </c>
      <c r="CK249" s="99">
        <v>0</v>
      </c>
      <c r="CL249" s="99">
        <v>0</v>
      </c>
      <c r="CM249" s="99">
        <v>0</v>
      </c>
      <c r="CN249" s="99">
        <v>0</v>
      </c>
      <c r="CO249" s="99">
        <v>0</v>
      </c>
      <c r="CP249" s="99">
        <v>0</v>
      </c>
      <c r="CQ249" s="99">
        <v>0</v>
      </c>
      <c r="CR249" s="99">
        <v>0</v>
      </c>
      <c r="CS249" s="99">
        <v>0</v>
      </c>
      <c r="CT249" s="100" t="s">
        <v>1981</v>
      </c>
      <c r="CU249" s="101" t="s">
        <v>1981</v>
      </c>
    </row>
    <row r="250" spans="1:99" ht="15.4" customHeight="1" thickBot="1">
      <c r="A250" s="114" t="s">
        <v>2634</v>
      </c>
      <c r="B250" s="115" t="s">
        <v>1852</v>
      </c>
      <c r="C250" s="115" t="s">
        <v>1852</v>
      </c>
      <c r="D250" s="102" t="s">
        <v>1803</v>
      </c>
      <c r="E250" s="99">
        <v>46</v>
      </c>
      <c r="F250" s="99">
        <v>0</v>
      </c>
      <c r="G250" s="99">
        <v>0</v>
      </c>
      <c r="H250" s="99">
        <v>0</v>
      </c>
      <c r="I250" s="99">
        <v>0</v>
      </c>
      <c r="J250" s="99">
        <v>0</v>
      </c>
      <c r="K250" s="99">
        <v>0</v>
      </c>
      <c r="L250" s="99">
        <v>0</v>
      </c>
      <c r="M250" s="99">
        <v>0</v>
      </c>
      <c r="N250" s="99">
        <v>0</v>
      </c>
      <c r="O250" s="99">
        <v>0</v>
      </c>
      <c r="P250" s="99">
        <v>46</v>
      </c>
      <c r="Q250" s="99">
        <v>6</v>
      </c>
      <c r="R250" s="99">
        <v>5</v>
      </c>
      <c r="S250" s="99">
        <v>0</v>
      </c>
      <c r="T250" s="99">
        <v>0</v>
      </c>
      <c r="U250" s="99">
        <v>0</v>
      </c>
      <c r="V250" s="99">
        <v>0</v>
      </c>
      <c r="W250" s="99">
        <v>2</v>
      </c>
      <c r="X250" s="99">
        <v>0</v>
      </c>
      <c r="Y250" s="99">
        <v>0</v>
      </c>
      <c r="Z250" s="99">
        <v>0</v>
      </c>
      <c r="AA250" s="99">
        <v>0</v>
      </c>
      <c r="AB250" s="99">
        <v>0</v>
      </c>
      <c r="AC250" s="99">
        <v>0</v>
      </c>
      <c r="AD250" s="99">
        <v>26</v>
      </c>
      <c r="AE250" s="99">
        <v>0</v>
      </c>
      <c r="AF250" s="99">
        <v>0</v>
      </c>
      <c r="AG250" s="99">
        <v>0</v>
      </c>
      <c r="AH250" s="99">
        <v>0</v>
      </c>
      <c r="AI250" s="99">
        <v>0</v>
      </c>
      <c r="AJ250" s="99">
        <v>0</v>
      </c>
      <c r="AK250" s="99">
        <v>0</v>
      </c>
      <c r="AL250" s="99">
        <v>0</v>
      </c>
      <c r="AM250" s="99">
        <v>0</v>
      </c>
      <c r="AN250" s="99">
        <v>7</v>
      </c>
      <c r="AO250" s="99">
        <v>0</v>
      </c>
      <c r="AP250" s="99">
        <v>0</v>
      </c>
      <c r="AQ250" s="99">
        <v>0</v>
      </c>
      <c r="AR250" s="99">
        <v>0</v>
      </c>
      <c r="AS250" s="99">
        <v>0</v>
      </c>
      <c r="AT250" s="99">
        <v>0</v>
      </c>
      <c r="AU250" s="99">
        <v>0</v>
      </c>
      <c r="AV250" s="99">
        <v>0</v>
      </c>
      <c r="AW250" s="99">
        <v>0</v>
      </c>
      <c r="AX250" s="99">
        <v>0</v>
      </c>
      <c r="AY250" s="99">
        <v>0</v>
      </c>
      <c r="AZ250" s="99">
        <v>0</v>
      </c>
      <c r="BA250" s="99">
        <v>0</v>
      </c>
      <c r="BB250" s="99">
        <v>0</v>
      </c>
      <c r="BC250" s="99">
        <v>0</v>
      </c>
      <c r="BD250" s="99">
        <v>0</v>
      </c>
      <c r="BE250" s="99">
        <v>0</v>
      </c>
      <c r="BF250" s="99">
        <v>0</v>
      </c>
      <c r="BG250" s="99">
        <v>0</v>
      </c>
      <c r="BH250" s="99">
        <v>0</v>
      </c>
      <c r="BI250" s="100" t="s">
        <v>1981</v>
      </c>
      <c r="BJ250" s="100" t="s">
        <v>1981</v>
      </c>
      <c r="BK250" s="100" t="s">
        <v>1981</v>
      </c>
      <c r="BL250" s="100" t="s">
        <v>1981</v>
      </c>
      <c r="BM250" s="100" t="s">
        <v>1981</v>
      </c>
      <c r="BN250" s="100" t="s">
        <v>1981</v>
      </c>
      <c r="BO250" s="100" t="s">
        <v>1981</v>
      </c>
      <c r="BP250" s="100" t="s">
        <v>1981</v>
      </c>
      <c r="BQ250" s="100" t="s">
        <v>1981</v>
      </c>
      <c r="BR250" s="100" t="s">
        <v>1981</v>
      </c>
      <c r="BS250" s="100" t="s">
        <v>1981</v>
      </c>
      <c r="BT250" s="99">
        <v>0</v>
      </c>
      <c r="BU250" s="99">
        <v>0</v>
      </c>
      <c r="BV250" s="99">
        <v>0</v>
      </c>
      <c r="BW250" s="99">
        <v>0</v>
      </c>
      <c r="BX250" s="99">
        <v>0</v>
      </c>
      <c r="BY250" s="99">
        <v>0</v>
      </c>
      <c r="BZ250" s="99">
        <v>0</v>
      </c>
      <c r="CA250" s="99">
        <v>0</v>
      </c>
      <c r="CB250" s="99">
        <v>0</v>
      </c>
      <c r="CC250" s="99">
        <v>0</v>
      </c>
      <c r="CD250" s="99">
        <v>0</v>
      </c>
      <c r="CE250" s="99">
        <v>0</v>
      </c>
      <c r="CF250" s="99">
        <v>0</v>
      </c>
      <c r="CG250" s="99">
        <v>0</v>
      </c>
      <c r="CH250" s="100" t="s">
        <v>1981</v>
      </c>
      <c r="CI250" s="99">
        <v>0</v>
      </c>
      <c r="CJ250" s="99">
        <v>0</v>
      </c>
      <c r="CK250" s="99">
        <v>0</v>
      </c>
      <c r="CL250" s="99">
        <v>0</v>
      </c>
      <c r="CM250" s="99">
        <v>0</v>
      </c>
      <c r="CN250" s="99">
        <v>0</v>
      </c>
      <c r="CO250" s="99">
        <v>0</v>
      </c>
      <c r="CP250" s="99">
        <v>0</v>
      </c>
      <c r="CQ250" s="99">
        <v>0</v>
      </c>
      <c r="CR250" s="99">
        <v>0</v>
      </c>
      <c r="CS250" s="99">
        <v>0</v>
      </c>
      <c r="CT250" s="100" t="s">
        <v>1981</v>
      </c>
      <c r="CU250" s="101" t="s">
        <v>1981</v>
      </c>
    </row>
    <row r="251" spans="1:99" ht="15.4" customHeight="1" thickBot="1">
      <c r="A251" s="116" t="s">
        <v>2635</v>
      </c>
      <c r="B251" s="117" t="s">
        <v>1852</v>
      </c>
      <c r="C251" s="117" t="s">
        <v>1852</v>
      </c>
      <c r="D251" s="103" t="s">
        <v>1573</v>
      </c>
      <c r="E251" s="104">
        <v>46</v>
      </c>
      <c r="F251" s="104">
        <v>0</v>
      </c>
      <c r="G251" s="104">
        <v>0</v>
      </c>
      <c r="H251" s="104">
        <v>0</v>
      </c>
      <c r="I251" s="104">
        <v>0</v>
      </c>
      <c r="J251" s="104">
        <v>0</v>
      </c>
      <c r="K251" s="104">
        <v>0</v>
      </c>
      <c r="L251" s="104">
        <v>0</v>
      </c>
      <c r="M251" s="104">
        <v>0</v>
      </c>
      <c r="N251" s="104">
        <v>0</v>
      </c>
      <c r="O251" s="104">
        <v>0</v>
      </c>
      <c r="P251" s="104">
        <v>46</v>
      </c>
      <c r="Q251" s="104">
        <v>6</v>
      </c>
      <c r="R251" s="104">
        <v>5</v>
      </c>
      <c r="S251" s="104">
        <v>0</v>
      </c>
      <c r="T251" s="104">
        <v>0</v>
      </c>
      <c r="U251" s="104">
        <v>0</v>
      </c>
      <c r="V251" s="104">
        <v>0</v>
      </c>
      <c r="W251" s="104">
        <v>2</v>
      </c>
      <c r="X251" s="104">
        <v>0</v>
      </c>
      <c r="Y251" s="104">
        <v>0</v>
      </c>
      <c r="Z251" s="104">
        <v>0</v>
      </c>
      <c r="AA251" s="104">
        <v>0</v>
      </c>
      <c r="AB251" s="104">
        <v>0</v>
      </c>
      <c r="AC251" s="104">
        <v>0</v>
      </c>
      <c r="AD251" s="104">
        <v>26</v>
      </c>
      <c r="AE251" s="104">
        <v>0</v>
      </c>
      <c r="AF251" s="104">
        <v>0</v>
      </c>
      <c r="AG251" s="104">
        <v>0</v>
      </c>
      <c r="AH251" s="104">
        <v>0</v>
      </c>
      <c r="AI251" s="104">
        <v>0</v>
      </c>
      <c r="AJ251" s="104">
        <v>0</v>
      </c>
      <c r="AK251" s="104">
        <v>0</v>
      </c>
      <c r="AL251" s="104">
        <v>0</v>
      </c>
      <c r="AM251" s="104">
        <v>0</v>
      </c>
      <c r="AN251" s="104">
        <v>7</v>
      </c>
      <c r="AO251" s="104">
        <v>0</v>
      </c>
      <c r="AP251" s="104">
        <v>0</v>
      </c>
      <c r="AQ251" s="104">
        <v>0</v>
      </c>
      <c r="AR251" s="104">
        <v>0</v>
      </c>
      <c r="AS251" s="104">
        <v>0</v>
      </c>
      <c r="AT251" s="104">
        <v>0</v>
      </c>
      <c r="AU251" s="104">
        <v>0</v>
      </c>
      <c r="AV251" s="104">
        <v>0</v>
      </c>
      <c r="AW251" s="104">
        <v>0</v>
      </c>
      <c r="AX251" s="104">
        <v>0</v>
      </c>
      <c r="AY251" s="104">
        <v>0</v>
      </c>
      <c r="AZ251" s="104">
        <v>0</v>
      </c>
      <c r="BA251" s="104">
        <v>0</v>
      </c>
      <c r="BB251" s="104">
        <v>0</v>
      </c>
      <c r="BC251" s="104">
        <v>0</v>
      </c>
      <c r="BD251" s="104">
        <v>0</v>
      </c>
      <c r="BE251" s="104">
        <v>0</v>
      </c>
      <c r="BF251" s="104">
        <v>0</v>
      </c>
      <c r="BG251" s="104">
        <v>0</v>
      </c>
      <c r="BH251" s="104">
        <v>0</v>
      </c>
      <c r="BI251" s="105" t="s">
        <v>1981</v>
      </c>
      <c r="BJ251" s="105" t="s">
        <v>1981</v>
      </c>
      <c r="BK251" s="105" t="s">
        <v>1981</v>
      </c>
      <c r="BL251" s="105" t="s">
        <v>1981</v>
      </c>
      <c r="BM251" s="105" t="s">
        <v>1981</v>
      </c>
      <c r="BN251" s="105" t="s">
        <v>1981</v>
      </c>
      <c r="BO251" s="105" t="s">
        <v>1981</v>
      </c>
      <c r="BP251" s="105" t="s">
        <v>1981</v>
      </c>
      <c r="BQ251" s="105" t="s">
        <v>1981</v>
      </c>
      <c r="BR251" s="105" t="s">
        <v>1981</v>
      </c>
      <c r="BS251" s="105" t="s">
        <v>1981</v>
      </c>
      <c r="BT251" s="104">
        <v>0</v>
      </c>
      <c r="BU251" s="104">
        <v>0</v>
      </c>
      <c r="BV251" s="104">
        <v>0</v>
      </c>
      <c r="BW251" s="104">
        <v>0</v>
      </c>
      <c r="BX251" s="104">
        <v>0</v>
      </c>
      <c r="BY251" s="104">
        <v>0</v>
      </c>
      <c r="BZ251" s="104">
        <v>0</v>
      </c>
      <c r="CA251" s="104">
        <v>0</v>
      </c>
      <c r="CB251" s="104">
        <v>0</v>
      </c>
      <c r="CC251" s="104">
        <v>0</v>
      </c>
      <c r="CD251" s="104">
        <v>0</v>
      </c>
      <c r="CE251" s="104">
        <v>0</v>
      </c>
      <c r="CF251" s="104">
        <v>0</v>
      </c>
      <c r="CG251" s="104">
        <v>0</v>
      </c>
      <c r="CH251" s="105" t="s">
        <v>1981</v>
      </c>
      <c r="CI251" s="104">
        <v>0</v>
      </c>
      <c r="CJ251" s="104">
        <v>0</v>
      </c>
      <c r="CK251" s="104">
        <v>0</v>
      </c>
      <c r="CL251" s="104">
        <v>0</v>
      </c>
      <c r="CM251" s="104">
        <v>0</v>
      </c>
      <c r="CN251" s="104">
        <v>0</v>
      </c>
      <c r="CO251" s="104">
        <v>0</v>
      </c>
      <c r="CP251" s="104">
        <v>0</v>
      </c>
      <c r="CQ251" s="104">
        <v>0</v>
      </c>
      <c r="CR251" s="104">
        <v>0</v>
      </c>
      <c r="CS251" s="104">
        <v>0</v>
      </c>
      <c r="CT251" s="105" t="s">
        <v>1981</v>
      </c>
      <c r="CU251" s="106" t="s">
        <v>1981</v>
      </c>
    </row>
    <row r="253" spans="1:99" ht="15">
      <c r="AX253" s="96" t="s">
        <v>2636</v>
      </c>
    </row>
  </sheetData>
  <mergeCells count="352">
    <mergeCell ref="A1:CU1"/>
    <mergeCell ref="A4:D4"/>
    <mergeCell ref="E4:E7"/>
    <mergeCell ref="F4:O4"/>
    <mergeCell ref="P4:AQ4"/>
    <mergeCell ref="AR4:BH4"/>
    <mergeCell ref="BI4:BS4"/>
    <mergeCell ref="BT4:CI4"/>
    <mergeCell ref="CJ4:CN4"/>
    <mergeCell ref="CO4:CQ4"/>
    <mergeCell ref="M5:M7"/>
    <mergeCell ref="N5:N7"/>
    <mergeCell ref="O5:O7"/>
    <mergeCell ref="P5:P7"/>
    <mergeCell ref="Q5:Q7"/>
    <mergeCell ref="R5:R7"/>
    <mergeCell ref="CR4:CU4"/>
    <mergeCell ref="A5:C7"/>
    <mergeCell ref="D5:D7"/>
    <mergeCell ref="F5:F7"/>
    <mergeCell ref="G5:G7"/>
    <mergeCell ref="H5:H7"/>
    <mergeCell ref="I5:I7"/>
    <mergeCell ref="J5:J7"/>
    <mergeCell ref="K5:K7"/>
    <mergeCell ref="L5:L7"/>
    <mergeCell ref="Y5:Y7"/>
    <mergeCell ref="Z5:Z7"/>
    <mergeCell ref="AA5:AA7"/>
    <mergeCell ref="AB5:AB7"/>
    <mergeCell ref="AC5:AC7"/>
    <mergeCell ref="AD5:AD7"/>
    <mergeCell ref="S5:S7"/>
    <mergeCell ref="T5:T7"/>
    <mergeCell ref="U5:U7"/>
    <mergeCell ref="V5:V7"/>
    <mergeCell ref="W5:W7"/>
    <mergeCell ref="X5:X7"/>
    <mergeCell ref="AK5:AK7"/>
    <mergeCell ref="AL5:AL7"/>
    <mergeCell ref="AM5:AM7"/>
    <mergeCell ref="AN5:AN7"/>
    <mergeCell ref="AO5:AO7"/>
    <mergeCell ref="AP5:AP7"/>
    <mergeCell ref="AE5:AE7"/>
    <mergeCell ref="AF5:AF7"/>
    <mergeCell ref="AG5:AG7"/>
    <mergeCell ref="AH5:AH7"/>
    <mergeCell ref="AI5:AI7"/>
    <mergeCell ref="AJ5:AJ7"/>
    <mergeCell ref="AW5:AW7"/>
    <mergeCell ref="AX5:AX7"/>
    <mergeCell ref="AY5:AY7"/>
    <mergeCell ref="AZ5:AZ7"/>
    <mergeCell ref="BA5:BA7"/>
    <mergeCell ref="BB5:BB7"/>
    <mergeCell ref="AQ5:AQ7"/>
    <mergeCell ref="AR5:AR7"/>
    <mergeCell ref="AS5:AS7"/>
    <mergeCell ref="AT5:AT7"/>
    <mergeCell ref="AU5:AU7"/>
    <mergeCell ref="AV5:AV7"/>
    <mergeCell ref="BI5:BI7"/>
    <mergeCell ref="BJ5:BJ7"/>
    <mergeCell ref="BK5:BK7"/>
    <mergeCell ref="BL5:BL7"/>
    <mergeCell ref="BM5:BM7"/>
    <mergeCell ref="BN5:BN7"/>
    <mergeCell ref="BC5:BC7"/>
    <mergeCell ref="BD5:BD7"/>
    <mergeCell ref="BE5:BE7"/>
    <mergeCell ref="BF5:BF7"/>
    <mergeCell ref="BG5:BG7"/>
    <mergeCell ref="BH5:BH7"/>
    <mergeCell ref="BU5:BU7"/>
    <mergeCell ref="BV5:BV7"/>
    <mergeCell ref="BW5:BW7"/>
    <mergeCell ref="BX5:BX7"/>
    <mergeCell ref="BY5:BY7"/>
    <mergeCell ref="BZ5:BZ7"/>
    <mergeCell ref="BO5:BO7"/>
    <mergeCell ref="BP5:BP7"/>
    <mergeCell ref="BQ5:BQ7"/>
    <mergeCell ref="BR5:BR7"/>
    <mergeCell ref="BS5:BS7"/>
    <mergeCell ref="BT5:BT7"/>
    <mergeCell ref="CS5:CS7"/>
    <mergeCell ref="CT5:CT7"/>
    <mergeCell ref="CU5:CU7"/>
    <mergeCell ref="A8:A9"/>
    <mergeCell ref="B8:B9"/>
    <mergeCell ref="C8:C9"/>
    <mergeCell ref="CM5:CM7"/>
    <mergeCell ref="CN5:CN7"/>
    <mergeCell ref="CO5:CO7"/>
    <mergeCell ref="CP5:CP7"/>
    <mergeCell ref="CQ5:CQ7"/>
    <mergeCell ref="CR5:CR7"/>
    <mergeCell ref="CG5:CG7"/>
    <mergeCell ref="CH5:CH7"/>
    <mergeCell ref="CI5:CI7"/>
    <mergeCell ref="CJ5:CJ7"/>
    <mergeCell ref="CK5:CK7"/>
    <mergeCell ref="CL5:CL7"/>
    <mergeCell ref="CA5:CA7"/>
    <mergeCell ref="CB5:CB7"/>
    <mergeCell ref="CC5:CC7"/>
    <mergeCell ref="CD5:CD7"/>
    <mergeCell ref="CE5:CE7"/>
    <mergeCell ref="CF5:CF7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24:C124"/>
    <mergeCell ref="A125:C125"/>
    <mergeCell ref="A126:C126"/>
    <mergeCell ref="A127:C127"/>
    <mergeCell ref="A128:C128"/>
    <mergeCell ref="A129:C129"/>
    <mergeCell ref="A118:C118"/>
    <mergeCell ref="A119:C119"/>
    <mergeCell ref="A120:C120"/>
    <mergeCell ref="A121:C121"/>
    <mergeCell ref="A122:C122"/>
    <mergeCell ref="A123:C123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A160:C160"/>
    <mergeCell ref="A161:C161"/>
    <mergeCell ref="A162:C162"/>
    <mergeCell ref="A163:C163"/>
    <mergeCell ref="A164:C164"/>
    <mergeCell ref="A165:C165"/>
    <mergeCell ref="A154:C154"/>
    <mergeCell ref="A155:C155"/>
    <mergeCell ref="A156:C156"/>
    <mergeCell ref="A157:C157"/>
    <mergeCell ref="A158:C158"/>
    <mergeCell ref="A159:C159"/>
    <mergeCell ref="A172:C172"/>
    <mergeCell ref="A173:C173"/>
    <mergeCell ref="A174:C174"/>
    <mergeCell ref="A175:C175"/>
    <mergeCell ref="A176:C176"/>
    <mergeCell ref="A177:C177"/>
    <mergeCell ref="A166:C166"/>
    <mergeCell ref="A167:C167"/>
    <mergeCell ref="A168:C168"/>
    <mergeCell ref="A169:C169"/>
    <mergeCell ref="A170:C170"/>
    <mergeCell ref="A171:C171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96:C196"/>
    <mergeCell ref="A197:C197"/>
    <mergeCell ref="A198:C198"/>
    <mergeCell ref="A199:C199"/>
    <mergeCell ref="A200:C200"/>
    <mergeCell ref="A201:C201"/>
    <mergeCell ref="A190:C190"/>
    <mergeCell ref="A191:C191"/>
    <mergeCell ref="A192:C192"/>
    <mergeCell ref="A193:C193"/>
    <mergeCell ref="A194:C194"/>
    <mergeCell ref="A195:C195"/>
    <mergeCell ref="A208:C208"/>
    <mergeCell ref="A209:C209"/>
    <mergeCell ref="A210:C210"/>
    <mergeCell ref="A211:C211"/>
    <mergeCell ref="A212:C212"/>
    <mergeCell ref="A213:C213"/>
    <mergeCell ref="A202:C202"/>
    <mergeCell ref="A203:C203"/>
    <mergeCell ref="A204:C204"/>
    <mergeCell ref="A205:C205"/>
    <mergeCell ref="A206:C206"/>
    <mergeCell ref="A207:C207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  <mergeCell ref="A218:C218"/>
    <mergeCell ref="A219:C219"/>
    <mergeCell ref="A232:C232"/>
    <mergeCell ref="A233:C233"/>
    <mergeCell ref="A234:C234"/>
    <mergeCell ref="A235:C235"/>
    <mergeCell ref="A236:C236"/>
    <mergeCell ref="A237:C237"/>
    <mergeCell ref="A226:C226"/>
    <mergeCell ref="A227:C227"/>
    <mergeCell ref="A228:C228"/>
    <mergeCell ref="A229:C229"/>
    <mergeCell ref="A230:C230"/>
    <mergeCell ref="A231:C231"/>
    <mergeCell ref="A250:C250"/>
    <mergeCell ref="A251:C251"/>
    <mergeCell ref="A244:C244"/>
    <mergeCell ref="A245:C245"/>
    <mergeCell ref="A246:C246"/>
    <mergeCell ref="A247:C247"/>
    <mergeCell ref="A248:C248"/>
    <mergeCell ref="A249:C249"/>
    <mergeCell ref="A238:C238"/>
    <mergeCell ref="A239:C239"/>
    <mergeCell ref="A240:C240"/>
    <mergeCell ref="A241:C241"/>
    <mergeCell ref="A242:C242"/>
    <mergeCell ref="A243:C243"/>
  </mergeCells>
  <phoneticPr fontId="3" type="noConversion"/>
  <pageMargins left="0.75" right="0.75" top="1" bottom="1" header="0.5" footer="0.5"/>
  <pageSetup paperSize="9"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K22" sqref="K22"/>
    </sheetView>
  </sheetViews>
  <sheetFormatPr defaultRowHeight="22.5"/>
  <cols>
    <col min="1" max="1" width="10.75" style="107" bestFit="1" customWidth="1"/>
    <col min="2" max="3" width="27.5" style="107" bestFit="1" customWidth="1"/>
    <col min="4" max="256" width="9" style="93"/>
    <col min="257" max="257" width="10.75" style="93" bestFit="1" customWidth="1"/>
    <col min="258" max="259" width="27.5" style="93" bestFit="1" customWidth="1"/>
    <col min="260" max="512" width="9" style="93"/>
    <col min="513" max="513" width="10.75" style="93" bestFit="1" customWidth="1"/>
    <col min="514" max="515" width="27.5" style="93" bestFit="1" customWidth="1"/>
    <col min="516" max="768" width="9" style="93"/>
    <col min="769" max="769" width="10.75" style="93" bestFit="1" customWidth="1"/>
    <col min="770" max="771" width="27.5" style="93" bestFit="1" customWidth="1"/>
    <col min="772" max="1024" width="9" style="93"/>
    <col min="1025" max="1025" width="10.75" style="93" bestFit="1" customWidth="1"/>
    <col min="1026" max="1027" width="27.5" style="93" bestFit="1" customWidth="1"/>
    <col min="1028" max="1280" width="9" style="93"/>
    <col min="1281" max="1281" width="10.75" style="93" bestFit="1" customWidth="1"/>
    <col min="1282" max="1283" width="27.5" style="93" bestFit="1" customWidth="1"/>
    <col min="1284" max="1536" width="9" style="93"/>
    <col min="1537" max="1537" width="10.75" style="93" bestFit="1" customWidth="1"/>
    <col min="1538" max="1539" width="27.5" style="93" bestFit="1" customWidth="1"/>
    <col min="1540" max="1792" width="9" style="93"/>
    <col min="1793" max="1793" width="10.75" style="93" bestFit="1" customWidth="1"/>
    <col min="1794" max="1795" width="27.5" style="93" bestFit="1" customWidth="1"/>
    <col min="1796" max="2048" width="9" style="93"/>
    <col min="2049" max="2049" width="10.75" style="93" bestFit="1" customWidth="1"/>
    <col min="2050" max="2051" width="27.5" style="93" bestFit="1" customWidth="1"/>
    <col min="2052" max="2304" width="9" style="93"/>
    <col min="2305" max="2305" width="10.75" style="93" bestFit="1" customWidth="1"/>
    <col min="2306" max="2307" width="27.5" style="93" bestFit="1" customWidth="1"/>
    <col min="2308" max="2560" width="9" style="93"/>
    <col min="2561" max="2561" width="10.75" style="93" bestFit="1" customWidth="1"/>
    <col min="2562" max="2563" width="27.5" style="93" bestFit="1" customWidth="1"/>
    <col min="2564" max="2816" width="9" style="93"/>
    <col min="2817" max="2817" width="10.75" style="93" bestFit="1" customWidth="1"/>
    <col min="2818" max="2819" width="27.5" style="93" bestFit="1" customWidth="1"/>
    <col min="2820" max="3072" width="9" style="93"/>
    <col min="3073" max="3073" width="10.75" style="93" bestFit="1" customWidth="1"/>
    <col min="3074" max="3075" width="27.5" style="93" bestFit="1" customWidth="1"/>
    <col min="3076" max="3328" width="9" style="93"/>
    <col min="3329" max="3329" width="10.75" style="93" bestFit="1" customWidth="1"/>
    <col min="3330" max="3331" width="27.5" style="93" bestFit="1" customWidth="1"/>
    <col min="3332" max="3584" width="9" style="93"/>
    <col min="3585" max="3585" width="10.75" style="93" bestFit="1" customWidth="1"/>
    <col min="3586" max="3587" width="27.5" style="93" bestFit="1" customWidth="1"/>
    <col min="3588" max="3840" width="9" style="93"/>
    <col min="3841" max="3841" width="10.75" style="93" bestFit="1" customWidth="1"/>
    <col min="3842" max="3843" width="27.5" style="93" bestFit="1" customWidth="1"/>
    <col min="3844" max="4096" width="9" style="93"/>
    <col min="4097" max="4097" width="10.75" style="93" bestFit="1" customWidth="1"/>
    <col min="4098" max="4099" width="27.5" style="93" bestFit="1" customWidth="1"/>
    <col min="4100" max="4352" width="9" style="93"/>
    <col min="4353" max="4353" width="10.75" style="93" bestFit="1" customWidth="1"/>
    <col min="4354" max="4355" width="27.5" style="93" bestFit="1" customWidth="1"/>
    <col min="4356" max="4608" width="9" style="93"/>
    <col min="4609" max="4609" width="10.75" style="93" bestFit="1" customWidth="1"/>
    <col min="4610" max="4611" width="27.5" style="93" bestFit="1" customWidth="1"/>
    <col min="4612" max="4864" width="9" style="93"/>
    <col min="4865" max="4865" width="10.75" style="93" bestFit="1" customWidth="1"/>
    <col min="4866" max="4867" width="27.5" style="93" bestFit="1" customWidth="1"/>
    <col min="4868" max="5120" width="9" style="93"/>
    <col min="5121" max="5121" width="10.75" style="93" bestFit="1" customWidth="1"/>
    <col min="5122" max="5123" width="27.5" style="93" bestFit="1" customWidth="1"/>
    <col min="5124" max="5376" width="9" style="93"/>
    <col min="5377" max="5377" width="10.75" style="93" bestFit="1" customWidth="1"/>
    <col min="5378" max="5379" width="27.5" style="93" bestFit="1" customWidth="1"/>
    <col min="5380" max="5632" width="9" style="93"/>
    <col min="5633" max="5633" width="10.75" style="93" bestFit="1" customWidth="1"/>
    <col min="5634" max="5635" width="27.5" style="93" bestFit="1" customWidth="1"/>
    <col min="5636" max="5888" width="9" style="93"/>
    <col min="5889" max="5889" width="10.75" style="93" bestFit="1" customWidth="1"/>
    <col min="5890" max="5891" width="27.5" style="93" bestFit="1" customWidth="1"/>
    <col min="5892" max="6144" width="9" style="93"/>
    <col min="6145" max="6145" width="10.75" style="93" bestFit="1" customWidth="1"/>
    <col min="6146" max="6147" width="27.5" style="93" bestFit="1" customWidth="1"/>
    <col min="6148" max="6400" width="9" style="93"/>
    <col min="6401" max="6401" width="10.75" style="93" bestFit="1" customWidth="1"/>
    <col min="6402" max="6403" width="27.5" style="93" bestFit="1" customWidth="1"/>
    <col min="6404" max="6656" width="9" style="93"/>
    <col min="6657" max="6657" width="10.75" style="93" bestFit="1" customWidth="1"/>
    <col min="6658" max="6659" width="27.5" style="93" bestFit="1" customWidth="1"/>
    <col min="6660" max="6912" width="9" style="93"/>
    <col min="6913" max="6913" width="10.75" style="93" bestFit="1" customWidth="1"/>
    <col min="6914" max="6915" width="27.5" style="93" bestFit="1" customWidth="1"/>
    <col min="6916" max="7168" width="9" style="93"/>
    <col min="7169" max="7169" width="10.75" style="93" bestFit="1" customWidth="1"/>
    <col min="7170" max="7171" width="27.5" style="93" bestFit="1" customWidth="1"/>
    <col min="7172" max="7424" width="9" style="93"/>
    <col min="7425" max="7425" width="10.75" style="93" bestFit="1" customWidth="1"/>
    <col min="7426" max="7427" width="27.5" style="93" bestFit="1" customWidth="1"/>
    <col min="7428" max="7680" width="9" style="93"/>
    <col min="7681" max="7681" width="10.75" style="93" bestFit="1" customWidth="1"/>
    <col min="7682" max="7683" width="27.5" style="93" bestFit="1" customWidth="1"/>
    <col min="7684" max="7936" width="9" style="93"/>
    <col min="7937" max="7937" width="10.75" style="93" bestFit="1" customWidth="1"/>
    <col min="7938" max="7939" width="27.5" style="93" bestFit="1" customWidth="1"/>
    <col min="7940" max="8192" width="9" style="93"/>
    <col min="8193" max="8193" width="10.75" style="93" bestFit="1" customWidth="1"/>
    <col min="8194" max="8195" width="27.5" style="93" bestFit="1" customWidth="1"/>
    <col min="8196" max="8448" width="9" style="93"/>
    <col min="8449" max="8449" width="10.75" style="93" bestFit="1" customWidth="1"/>
    <col min="8450" max="8451" width="27.5" style="93" bestFit="1" customWidth="1"/>
    <col min="8452" max="8704" width="9" style="93"/>
    <col min="8705" max="8705" width="10.75" style="93" bestFit="1" customWidth="1"/>
    <col min="8706" max="8707" width="27.5" style="93" bestFit="1" customWidth="1"/>
    <col min="8708" max="8960" width="9" style="93"/>
    <col min="8961" max="8961" width="10.75" style="93" bestFit="1" customWidth="1"/>
    <col min="8962" max="8963" width="27.5" style="93" bestFit="1" customWidth="1"/>
    <col min="8964" max="9216" width="9" style="93"/>
    <col min="9217" max="9217" width="10.75" style="93" bestFit="1" customWidth="1"/>
    <col min="9218" max="9219" width="27.5" style="93" bestFit="1" customWidth="1"/>
    <col min="9220" max="9472" width="9" style="93"/>
    <col min="9473" max="9473" width="10.75" style="93" bestFit="1" customWidth="1"/>
    <col min="9474" max="9475" width="27.5" style="93" bestFit="1" customWidth="1"/>
    <col min="9476" max="9728" width="9" style="93"/>
    <col min="9729" max="9729" width="10.75" style="93" bestFit="1" customWidth="1"/>
    <col min="9730" max="9731" width="27.5" style="93" bestFit="1" customWidth="1"/>
    <col min="9732" max="9984" width="9" style="93"/>
    <col min="9985" max="9985" width="10.75" style="93" bestFit="1" customWidth="1"/>
    <col min="9986" max="9987" width="27.5" style="93" bestFit="1" customWidth="1"/>
    <col min="9988" max="10240" width="9" style="93"/>
    <col min="10241" max="10241" width="10.75" style="93" bestFit="1" customWidth="1"/>
    <col min="10242" max="10243" width="27.5" style="93" bestFit="1" customWidth="1"/>
    <col min="10244" max="10496" width="9" style="93"/>
    <col min="10497" max="10497" width="10.75" style="93" bestFit="1" customWidth="1"/>
    <col min="10498" max="10499" width="27.5" style="93" bestFit="1" customWidth="1"/>
    <col min="10500" max="10752" width="9" style="93"/>
    <col min="10753" max="10753" width="10.75" style="93" bestFit="1" customWidth="1"/>
    <col min="10754" max="10755" width="27.5" style="93" bestFit="1" customWidth="1"/>
    <col min="10756" max="11008" width="9" style="93"/>
    <col min="11009" max="11009" width="10.75" style="93" bestFit="1" customWidth="1"/>
    <col min="11010" max="11011" width="27.5" style="93" bestFit="1" customWidth="1"/>
    <col min="11012" max="11264" width="9" style="93"/>
    <col min="11265" max="11265" width="10.75" style="93" bestFit="1" customWidth="1"/>
    <col min="11266" max="11267" width="27.5" style="93" bestFit="1" customWidth="1"/>
    <col min="11268" max="11520" width="9" style="93"/>
    <col min="11521" max="11521" width="10.75" style="93" bestFit="1" customWidth="1"/>
    <col min="11522" max="11523" width="27.5" style="93" bestFit="1" customWidth="1"/>
    <col min="11524" max="11776" width="9" style="93"/>
    <col min="11777" max="11777" width="10.75" style="93" bestFit="1" customWidth="1"/>
    <col min="11778" max="11779" width="27.5" style="93" bestFit="1" customWidth="1"/>
    <col min="11780" max="12032" width="9" style="93"/>
    <col min="12033" max="12033" width="10.75" style="93" bestFit="1" customWidth="1"/>
    <col min="12034" max="12035" width="27.5" style="93" bestFit="1" customWidth="1"/>
    <col min="12036" max="12288" width="9" style="93"/>
    <col min="12289" max="12289" width="10.75" style="93" bestFit="1" customWidth="1"/>
    <col min="12290" max="12291" width="27.5" style="93" bestFit="1" customWidth="1"/>
    <col min="12292" max="12544" width="9" style="93"/>
    <col min="12545" max="12545" width="10.75" style="93" bestFit="1" customWidth="1"/>
    <col min="12546" max="12547" width="27.5" style="93" bestFit="1" customWidth="1"/>
    <col min="12548" max="12800" width="9" style="93"/>
    <col min="12801" max="12801" width="10.75" style="93" bestFit="1" customWidth="1"/>
    <col min="12802" max="12803" width="27.5" style="93" bestFit="1" customWidth="1"/>
    <col min="12804" max="13056" width="9" style="93"/>
    <col min="13057" max="13057" width="10.75" style="93" bestFit="1" customWidth="1"/>
    <col min="13058" max="13059" width="27.5" style="93" bestFit="1" customWidth="1"/>
    <col min="13060" max="13312" width="9" style="93"/>
    <col min="13313" max="13313" width="10.75" style="93" bestFit="1" customWidth="1"/>
    <col min="13314" max="13315" width="27.5" style="93" bestFit="1" customWidth="1"/>
    <col min="13316" max="13568" width="9" style="93"/>
    <col min="13569" max="13569" width="10.75" style="93" bestFit="1" customWidth="1"/>
    <col min="13570" max="13571" width="27.5" style="93" bestFit="1" customWidth="1"/>
    <col min="13572" max="13824" width="9" style="93"/>
    <col min="13825" max="13825" width="10.75" style="93" bestFit="1" customWidth="1"/>
    <col min="13826" max="13827" width="27.5" style="93" bestFit="1" customWidth="1"/>
    <col min="13828" max="14080" width="9" style="93"/>
    <col min="14081" max="14081" width="10.75" style="93" bestFit="1" customWidth="1"/>
    <col min="14082" max="14083" width="27.5" style="93" bestFit="1" customWidth="1"/>
    <col min="14084" max="14336" width="9" style="93"/>
    <col min="14337" max="14337" width="10.75" style="93" bestFit="1" customWidth="1"/>
    <col min="14338" max="14339" width="27.5" style="93" bestFit="1" customWidth="1"/>
    <col min="14340" max="14592" width="9" style="93"/>
    <col min="14593" max="14593" width="10.75" style="93" bestFit="1" customWidth="1"/>
    <col min="14594" max="14595" width="27.5" style="93" bestFit="1" customWidth="1"/>
    <col min="14596" max="14848" width="9" style="93"/>
    <col min="14849" max="14849" width="10.75" style="93" bestFit="1" customWidth="1"/>
    <col min="14850" max="14851" width="27.5" style="93" bestFit="1" customWidth="1"/>
    <col min="14852" max="15104" width="9" style="93"/>
    <col min="15105" max="15105" width="10.75" style="93" bestFit="1" customWidth="1"/>
    <col min="15106" max="15107" width="27.5" style="93" bestFit="1" customWidth="1"/>
    <col min="15108" max="15360" width="9" style="93"/>
    <col min="15361" max="15361" width="10.75" style="93" bestFit="1" customWidth="1"/>
    <col min="15362" max="15363" width="27.5" style="93" bestFit="1" customWidth="1"/>
    <col min="15364" max="15616" width="9" style="93"/>
    <col min="15617" max="15617" width="10.75" style="93" bestFit="1" customWidth="1"/>
    <col min="15618" max="15619" width="27.5" style="93" bestFit="1" customWidth="1"/>
    <col min="15620" max="15872" width="9" style="93"/>
    <col min="15873" max="15873" width="10.75" style="93" bestFit="1" customWidth="1"/>
    <col min="15874" max="15875" width="27.5" style="93" bestFit="1" customWidth="1"/>
    <col min="15876" max="16128" width="9" style="93"/>
    <col min="16129" max="16129" width="10.75" style="93" bestFit="1" customWidth="1"/>
    <col min="16130" max="16131" width="27.5" style="93" bestFit="1" customWidth="1"/>
    <col min="16132" max="16384" width="9" style="93"/>
  </cols>
  <sheetData>
    <row r="1" spans="1:3">
      <c r="A1" s="126" t="s">
        <v>2637</v>
      </c>
      <c r="B1" s="126"/>
      <c r="C1" s="126"/>
    </row>
    <row r="2" spans="1:3">
      <c r="C2" s="107" t="s">
        <v>2638</v>
      </c>
    </row>
    <row r="3" spans="1:3">
      <c r="A3" s="108" t="s">
        <v>2639</v>
      </c>
      <c r="B3" s="108" t="s">
        <v>2640</v>
      </c>
      <c r="C3" s="108" t="s">
        <v>2641</v>
      </c>
    </row>
    <row r="4" spans="1:3">
      <c r="A4" s="108" t="s">
        <v>2642</v>
      </c>
      <c r="B4" s="108">
        <v>155820</v>
      </c>
      <c r="C4" s="108">
        <v>103967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88"/>
  <sheetViews>
    <sheetView showGridLines="0" showZeros="0" workbookViewId="0">
      <selection activeCell="F7" sqref="F7"/>
    </sheetView>
  </sheetViews>
  <sheetFormatPr defaultColWidth="9.125" defaultRowHeight="14.25"/>
  <cols>
    <col min="1" max="1" width="36.375" style="7" customWidth="1"/>
    <col min="2" max="2" width="33" style="8" customWidth="1"/>
  </cols>
  <sheetData>
    <row r="1" spans="1:2" s="1" customFormat="1" ht="29.25" customHeight="1">
      <c r="A1" s="127" t="s">
        <v>2067</v>
      </c>
      <c r="B1" s="127"/>
    </row>
    <row r="2" spans="1:2" s="2" customFormat="1" ht="17.100000000000001" customHeight="1">
      <c r="A2" s="128" t="s">
        <v>0</v>
      </c>
      <c r="B2" s="128"/>
    </row>
    <row r="3" spans="1:2" s="2" customFormat="1" ht="17.100000000000001" customHeight="1">
      <c r="A3" s="128" t="s">
        <v>1</v>
      </c>
      <c r="B3" s="128"/>
    </row>
    <row r="4" spans="1:2" s="2" customFormat="1" ht="17.649999999999999" customHeight="1">
      <c r="A4" s="3" t="s">
        <v>2</v>
      </c>
      <c r="B4" s="3" t="s">
        <v>3</v>
      </c>
    </row>
    <row r="5" spans="1:2" s="2" customFormat="1" ht="17.649999999999999" customHeight="1">
      <c r="A5" s="4" t="s">
        <v>4</v>
      </c>
      <c r="B5" s="5">
        <v>48442</v>
      </c>
    </row>
    <row r="6" spans="1:2" s="2" customFormat="1" ht="17.649999999999999" customHeight="1">
      <c r="A6" s="4" t="s">
        <v>5</v>
      </c>
      <c r="B6" s="5">
        <v>7902</v>
      </c>
    </row>
    <row r="7" spans="1:2" s="2" customFormat="1" ht="17.649999999999999" customHeight="1">
      <c r="A7" s="4" t="s">
        <v>6</v>
      </c>
      <c r="B7" s="5">
        <v>2995</v>
      </c>
    </row>
    <row r="8" spans="1:2" s="2" customFormat="1" ht="17.649999999999999" customHeight="1">
      <c r="A8" s="4" t="s">
        <v>7</v>
      </c>
      <c r="B8" s="5">
        <v>25</v>
      </c>
    </row>
    <row r="9" spans="1:2" s="2" customFormat="1" ht="17.649999999999999" customHeight="1">
      <c r="A9" s="4" t="s">
        <v>8</v>
      </c>
      <c r="B9" s="5">
        <v>17</v>
      </c>
    </row>
    <row r="10" spans="1:2" s="2" customFormat="1" ht="17.649999999999999" customHeight="1">
      <c r="A10" s="4" t="s">
        <v>9</v>
      </c>
      <c r="B10" s="5">
        <v>950</v>
      </c>
    </row>
    <row r="11" spans="1:2" s="2" customFormat="1" ht="17.649999999999999" customHeight="1">
      <c r="A11" s="4" t="s">
        <v>10</v>
      </c>
      <c r="B11" s="5">
        <v>0</v>
      </c>
    </row>
    <row r="12" spans="1:2" s="2" customFormat="1" ht="17.649999999999999" customHeight="1">
      <c r="A12" s="4" t="s">
        <v>11</v>
      </c>
      <c r="B12" s="5">
        <v>0</v>
      </c>
    </row>
    <row r="13" spans="1:2" s="2" customFormat="1" ht="17.649999999999999" customHeight="1">
      <c r="A13" s="4" t="s">
        <v>12</v>
      </c>
      <c r="B13" s="5">
        <v>1660</v>
      </c>
    </row>
    <row r="14" spans="1:2" s="2" customFormat="1" ht="17.649999999999999" customHeight="1">
      <c r="A14" s="4" t="s">
        <v>13</v>
      </c>
      <c r="B14" s="5">
        <v>198</v>
      </c>
    </row>
    <row r="15" spans="1:2" s="2" customFormat="1" ht="17.649999999999999" customHeight="1">
      <c r="A15" s="4" t="s">
        <v>14</v>
      </c>
      <c r="B15" s="5">
        <v>15</v>
      </c>
    </row>
    <row r="16" spans="1:2" s="2" customFormat="1" ht="17.649999999999999" customHeight="1">
      <c r="A16" s="4" t="s">
        <v>15</v>
      </c>
      <c r="B16" s="5">
        <v>0</v>
      </c>
    </row>
    <row r="17" spans="1:2" s="2" customFormat="1" ht="17.649999999999999" customHeight="1">
      <c r="A17" s="4" t="s">
        <v>16</v>
      </c>
      <c r="B17" s="5">
        <v>0</v>
      </c>
    </row>
    <row r="18" spans="1:2" s="2" customFormat="1" ht="17.649999999999999" customHeight="1">
      <c r="A18" s="4" t="s">
        <v>17</v>
      </c>
      <c r="B18" s="5">
        <v>0</v>
      </c>
    </row>
    <row r="19" spans="1:2" s="2" customFormat="1" ht="17.649999999999999" customHeight="1">
      <c r="A19" s="4" t="s">
        <v>18</v>
      </c>
      <c r="B19" s="5">
        <v>0</v>
      </c>
    </row>
    <row r="20" spans="1:2" s="2" customFormat="1" ht="17.649999999999999" customHeight="1">
      <c r="A20" s="4" t="s">
        <v>19</v>
      </c>
      <c r="B20" s="5">
        <v>0</v>
      </c>
    </row>
    <row r="21" spans="1:2" s="2" customFormat="1" ht="17.649999999999999" customHeight="1">
      <c r="A21" s="4" t="s">
        <v>20</v>
      </c>
      <c r="B21" s="5">
        <v>0</v>
      </c>
    </row>
    <row r="22" spans="1:2" s="2" customFormat="1" ht="17.649999999999999" customHeight="1">
      <c r="A22" s="4" t="s">
        <v>21</v>
      </c>
      <c r="B22" s="5">
        <v>0</v>
      </c>
    </row>
    <row r="23" spans="1:2" s="2" customFormat="1" ht="17.649999999999999" customHeight="1">
      <c r="A23" s="4" t="s">
        <v>22</v>
      </c>
      <c r="B23" s="5">
        <v>0</v>
      </c>
    </row>
    <row r="24" spans="1:2" s="2" customFormat="1" ht="17.649999999999999" customHeight="1">
      <c r="A24" s="4" t="s">
        <v>23</v>
      </c>
      <c r="B24" s="5">
        <v>0</v>
      </c>
    </row>
    <row r="25" spans="1:2" s="2" customFormat="1" ht="17.649999999999999" customHeight="1">
      <c r="A25" s="4" t="s">
        <v>24</v>
      </c>
      <c r="B25" s="5">
        <v>0</v>
      </c>
    </row>
    <row r="26" spans="1:2" s="2" customFormat="1" ht="17.649999999999999" customHeight="1">
      <c r="A26" s="4" t="s">
        <v>25</v>
      </c>
      <c r="B26" s="5">
        <v>0</v>
      </c>
    </row>
    <row r="27" spans="1:2" s="2" customFormat="1" ht="17.649999999999999" customHeight="1">
      <c r="A27" s="4" t="s">
        <v>26</v>
      </c>
      <c r="B27" s="5">
        <v>0</v>
      </c>
    </row>
    <row r="28" spans="1:2" s="2" customFormat="1" ht="17.649999999999999" customHeight="1">
      <c r="A28" s="4" t="s">
        <v>27</v>
      </c>
      <c r="B28" s="5">
        <v>130</v>
      </c>
    </row>
    <row r="29" spans="1:2" s="2" customFormat="1" ht="17.649999999999999" customHeight="1">
      <c r="A29" s="4" t="s">
        <v>28</v>
      </c>
      <c r="B29" s="5">
        <v>4907</v>
      </c>
    </row>
    <row r="30" spans="1:2" s="2" customFormat="1" ht="17.649999999999999" customHeight="1">
      <c r="A30" s="4" t="s">
        <v>29</v>
      </c>
      <c r="B30" s="5">
        <v>4959</v>
      </c>
    </row>
    <row r="31" spans="1:2" s="2" customFormat="1" ht="17.649999999999999" customHeight="1">
      <c r="A31" s="4" t="s">
        <v>30</v>
      </c>
      <c r="B31" s="5">
        <v>0</v>
      </c>
    </row>
    <row r="32" spans="1:2" s="2" customFormat="1" ht="17.649999999999999" customHeight="1">
      <c r="A32" s="4" t="s">
        <v>31</v>
      </c>
      <c r="B32" s="5">
        <v>0</v>
      </c>
    </row>
    <row r="33" spans="1:2" s="2" customFormat="1" ht="17.649999999999999" customHeight="1">
      <c r="A33" s="4" t="s">
        <v>32</v>
      </c>
      <c r="B33" s="5">
        <v>0</v>
      </c>
    </row>
    <row r="34" spans="1:2" s="2" customFormat="1" ht="17.649999999999999" customHeight="1">
      <c r="A34" s="4" t="s">
        <v>33</v>
      </c>
      <c r="B34" s="5">
        <v>0</v>
      </c>
    </row>
    <row r="35" spans="1:2" s="2" customFormat="1" ht="17.649999999999999" customHeight="1">
      <c r="A35" s="4" t="s">
        <v>34</v>
      </c>
      <c r="B35" s="5">
        <v>0</v>
      </c>
    </row>
    <row r="36" spans="1:2" s="2" customFormat="1" ht="17.649999999999999" customHeight="1">
      <c r="A36" s="4" t="s">
        <v>35</v>
      </c>
      <c r="B36" s="5">
        <v>-52</v>
      </c>
    </row>
    <row r="37" spans="1:2" s="2" customFormat="1" ht="17.649999999999999" customHeight="1">
      <c r="A37" s="4" t="s">
        <v>36</v>
      </c>
      <c r="B37" s="5">
        <v>0</v>
      </c>
    </row>
    <row r="38" spans="1:2" s="2" customFormat="1" ht="17.649999999999999" customHeight="1">
      <c r="A38" s="4" t="s">
        <v>37</v>
      </c>
      <c r="B38" s="5">
        <v>17956</v>
      </c>
    </row>
    <row r="39" spans="1:2" s="2" customFormat="1" ht="17.649999999999999" customHeight="1">
      <c r="A39" s="4" t="s">
        <v>38</v>
      </c>
      <c r="B39" s="5">
        <v>0</v>
      </c>
    </row>
    <row r="40" spans="1:2" s="2" customFormat="1" ht="17.649999999999999" customHeight="1">
      <c r="A40" s="4" t="s">
        <v>39</v>
      </c>
      <c r="B40" s="5">
        <v>1227</v>
      </c>
    </row>
    <row r="41" spans="1:2" s="2" customFormat="1" ht="17.649999999999999" customHeight="1">
      <c r="A41" s="4" t="s">
        <v>40</v>
      </c>
      <c r="B41" s="5">
        <v>0</v>
      </c>
    </row>
    <row r="42" spans="1:2" s="2" customFormat="1" ht="17.649999999999999" customHeight="1">
      <c r="A42" s="4" t="s">
        <v>41</v>
      </c>
      <c r="B42" s="5">
        <v>1227</v>
      </c>
    </row>
    <row r="43" spans="1:2" s="2" customFormat="1" ht="17.649999999999999" customHeight="1">
      <c r="A43" s="4" t="s">
        <v>42</v>
      </c>
      <c r="B43" s="5">
        <v>18132</v>
      </c>
    </row>
    <row r="44" spans="1:2" s="2" customFormat="1" ht="17.649999999999999" customHeight="1">
      <c r="A44" s="4" t="s">
        <v>43</v>
      </c>
      <c r="B44" s="5">
        <v>69</v>
      </c>
    </row>
    <row r="45" spans="1:2" s="2" customFormat="1" ht="17.649999999999999" customHeight="1">
      <c r="A45" s="4" t="s">
        <v>44</v>
      </c>
      <c r="B45" s="5">
        <v>0</v>
      </c>
    </row>
    <row r="46" spans="1:2" s="2" customFormat="1" ht="17.649999999999999" customHeight="1">
      <c r="A46" s="4" t="s">
        <v>45</v>
      </c>
      <c r="B46" s="5">
        <v>0</v>
      </c>
    </row>
    <row r="47" spans="1:2" s="2" customFormat="1" ht="17.649999999999999" customHeight="1">
      <c r="A47" s="4" t="s">
        <v>46</v>
      </c>
      <c r="B47" s="5">
        <v>-1472</v>
      </c>
    </row>
    <row r="48" spans="1:2" s="2" customFormat="1" ht="17.649999999999999" customHeight="1">
      <c r="A48" s="4" t="s">
        <v>47</v>
      </c>
      <c r="B48" s="5">
        <v>0</v>
      </c>
    </row>
    <row r="49" spans="1:2" s="2" customFormat="1" ht="17.649999999999999" customHeight="1">
      <c r="A49" s="4" t="s">
        <v>48</v>
      </c>
      <c r="B49" s="5">
        <v>3105</v>
      </c>
    </row>
    <row r="50" spans="1:2" s="2" customFormat="1" ht="17.649999999999999" customHeight="1">
      <c r="A50" s="4" t="s">
        <v>49</v>
      </c>
      <c r="B50" s="5">
        <v>0</v>
      </c>
    </row>
    <row r="51" spans="1:2" s="2" customFormat="1" ht="17.649999999999999" customHeight="1">
      <c r="A51" s="4" t="s">
        <v>50</v>
      </c>
      <c r="B51" s="5">
        <v>0</v>
      </c>
    </row>
    <row r="52" spans="1:2" s="2" customFormat="1" ht="17.649999999999999" customHeight="1">
      <c r="A52" s="4" t="s">
        <v>51</v>
      </c>
      <c r="B52" s="5">
        <v>0</v>
      </c>
    </row>
    <row r="53" spans="1:2" s="2" customFormat="1" ht="17.649999999999999" customHeight="1">
      <c r="A53" s="4" t="s">
        <v>52</v>
      </c>
      <c r="B53" s="5">
        <v>0</v>
      </c>
    </row>
    <row r="54" spans="1:2" s="2" customFormat="1" ht="17.649999999999999" customHeight="1">
      <c r="A54" s="4" t="s">
        <v>53</v>
      </c>
      <c r="B54" s="5">
        <v>0</v>
      </c>
    </row>
    <row r="55" spans="1:2" s="2" customFormat="1" ht="17.649999999999999" customHeight="1">
      <c r="A55" s="4" t="s">
        <v>54</v>
      </c>
      <c r="B55" s="5">
        <v>0</v>
      </c>
    </row>
    <row r="56" spans="1:2" s="2" customFormat="1" ht="17.649999999999999" customHeight="1">
      <c r="A56" s="4" t="s">
        <v>55</v>
      </c>
      <c r="B56" s="5">
        <v>0</v>
      </c>
    </row>
    <row r="57" spans="1:2" s="2" customFormat="1" ht="17.649999999999999" customHeight="1">
      <c r="A57" s="4" t="s">
        <v>56</v>
      </c>
      <c r="B57" s="5">
        <v>0</v>
      </c>
    </row>
    <row r="58" spans="1:2" s="2" customFormat="1" ht="17.649999999999999" customHeight="1">
      <c r="A58" s="4" t="s">
        <v>57</v>
      </c>
      <c r="B58" s="5">
        <v>0</v>
      </c>
    </row>
    <row r="59" spans="1:2" s="2" customFormat="1" ht="17.649999999999999" customHeight="1">
      <c r="A59" s="4" t="s">
        <v>58</v>
      </c>
      <c r="B59" s="5">
        <v>0</v>
      </c>
    </row>
    <row r="60" spans="1:2" s="2" customFormat="1" ht="17.649999999999999" customHeight="1">
      <c r="A60" s="4" t="s">
        <v>59</v>
      </c>
      <c r="B60" s="5">
        <v>0</v>
      </c>
    </row>
    <row r="61" spans="1:2" s="2" customFormat="1" ht="17.649999999999999" customHeight="1">
      <c r="A61" s="4" t="s">
        <v>60</v>
      </c>
      <c r="B61" s="5">
        <v>0</v>
      </c>
    </row>
    <row r="62" spans="1:2" s="2" customFormat="1" ht="17.649999999999999" customHeight="1">
      <c r="A62" s="4" t="s">
        <v>61</v>
      </c>
      <c r="B62" s="5">
        <v>0</v>
      </c>
    </row>
    <row r="63" spans="1:2" s="2" customFormat="1" ht="17.649999999999999" customHeight="1">
      <c r="A63" s="4" t="s">
        <v>62</v>
      </c>
      <c r="B63" s="5">
        <v>0</v>
      </c>
    </row>
    <row r="64" spans="1:2" s="2" customFormat="1" ht="17.649999999999999" customHeight="1">
      <c r="A64" s="4" t="s">
        <v>63</v>
      </c>
      <c r="B64" s="5">
        <v>0</v>
      </c>
    </row>
    <row r="65" spans="1:2" s="2" customFormat="1" ht="17.649999999999999" customHeight="1">
      <c r="A65" s="4" t="s">
        <v>64</v>
      </c>
      <c r="B65" s="5">
        <v>0</v>
      </c>
    </row>
    <row r="66" spans="1:2" s="2" customFormat="1" ht="17.649999999999999" customHeight="1">
      <c r="A66" s="4" t="s">
        <v>65</v>
      </c>
      <c r="B66" s="5">
        <v>0</v>
      </c>
    </row>
    <row r="67" spans="1:2" s="2" customFormat="1" ht="17.649999999999999" customHeight="1">
      <c r="A67" s="4" t="s">
        <v>66</v>
      </c>
      <c r="B67" s="5">
        <v>0</v>
      </c>
    </row>
    <row r="68" spans="1:2" s="2" customFormat="1" ht="17.649999999999999" customHeight="1">
      <c r="A68" s="4" t="s">
        <v>67</v>
      </c>
      <c r="B68" s="5">
        <v>0</v>
      </c>
    </row>
    <row r="69" spans="1:2" s="2" customFormat="1" ht="17.649999999999999" customHeight="1">
      <c r="A69" s="4" t="s">
        <v>68</v>
      </c>
      <c r="B69" s="5">
        <v>0</v>
      </c>
    </row>
    <row r="70" spans="1:2" s="2" customFormat="1" ht="17.649999999999999" customHeight="1">
      <c r="A70" s="4" t="s">
        <v>69</v>
      </c>
      <c r="B70" s="5">
        <v>0</v>
      </c>
    </row>
    <row r="71" spans="1:2" s="2" customFormat="1" ht="17.649999999999999" customHeight="1">
      <c r="A71" s="4" t="s">
        <v>70</v>
      </c>
      <c r="B71" s="5">
        <v>0</v>
      </c>
    </row>
    <row r="72" spans="1:2" s="2" customFormat="1" ht="17.649999999999999" customHeight="1">
      <c r="A72" s="4" t="s">
        <v>71</v>
      </c>
      <c r="B72" s="5">
        <v>0</v>
      </c>
    </row>
    <row r="73" spans="1:2" s="2" customFormat="1" ht="17.649999999999999" customHeight="1">
      <c r="A73" s="4" t="s">
        <v>72</v>
      </c>
      <c r="B73" s="5">
        <v>0</v>
      </c>
    </row>
    <row r="74" spans="1:2" s="2" customFormat="1" ht="17.649999999999999" customHeight="1">
      <c r="A74" s="4" t="s">
        <v>73</v>
      </c>
      <c r="B74" s="5">
        <v>0</v>
      </c>
    </row>
    <row r="75" spans="1:2" s="2" customFormat="1" ht="17.649999999999999" customHeight="1">
      <c r="A75" s="4" t="s">
        <v>74</v>
      </c>
      <c r="B75" s="5">
        <v>0</v>
      </c>
    </row>
    <row r="76" spans="1:2" s="2" customFormat="1" ht="17.649999999999999" customHeight="1">
      <c r="A76" s="4" t="s">
        <v>75</v>
      </c>
      <c r="B76" s="5">
        <v>0</v>
      </c>
    </row>
    <row r="77" spans="1:2" s="2" customFormat="1" ht="17.649999999999999" customHeight="1">
      <c r="A77" s="4" t="s">
        <v>76</v>
      </c>
      <c r="B77" s="5">
        <v>0</v>
      </c>
    </row>
    <row r="78" spans="1:2" s="2" customFormat="1" ht="17.649999999999999" customHeight="1">
      <c r="A78" s="4" t="s">
        <v>77</v>
      </c>
      <c r="B78" s="5">
        <v>0</v>
      </c>
    </row>
    <row r="79" spans="1:2" s="2" customFormat="1" ht="17.649999999999999" customHeight="1">
      <c r="A79" s="4" t="s">
        <v>78</v>
      </c>
      <c r="B79" s="5">
        <v>0</v>
      </c>
    </row>
    <row r="80" spans="1:2" s="2" customFormat="1" ht="17.649999999999999" customHeight="1">
      <c r="A80" s="4" t="s">
        <v>79</v>
      </c>
      <c r="B80" s="5">
        <v>0</v>
      </c>
    </row>
    <row r="81" spans="1:2" s="2" customFormat="1" ht="17.649999999999999" customHeight="1">
      <c r="A81" s="4" t="s">
        <v>80</v>
      </c>
      <c r="B81" s="5">
        <v>0</v>
      </c>
    </row>
    <row r="82" spans="1:2" s="2" customFormat="1" ht="17.649999999999999" customHeight="1">
      <c r="A82" s="4" t="s">
        <v>81</v>
      </c>
      <c r="B82" s="5">
        <v>0</v>
      </c>
    </row>
    <row r="83" spans="1:2" s="2" customFormat="1" ht="17.649999999999999" customHeight="1">
      <c r="A83" s="4" t="s">
        <v>82</v>
      </c>
      <c r="B83" s="5">
        <v>0</v>
      </c>
    </row>
    <row r="84" spans="1:2" s="2" customFormat="1" ht="17.649999999999999" customHeight="1">
      <c r="A84" s="4" t="s">
        <v>83</v>
      </c>
      <c r="B84" s="5">
        <v>0</v>
      </c>
    </row>
    <row r="85" spans="1:2" s="2" customFormat="1" ht="17.649999999999999" customHeight="1">
      <c r="A85" s="4" t="s">
        <v>84</v>
      </c>
      <c r="B85" s="5">
        <v>10</v>
      </c>
    </row>
    <row r="86" spans="1:2" s="2" customFormat="1" ht="17.649999999999999" customHeight="1">
      <c r="A86" s="4" t="s">
        <v>85</v>
      </c>
      <c r="B86" s="5">
        <v>744</v>
      </c>
    </row>
    <row r="87" spans="1:2" s="2" customFormat="1" ht="17.649999999999999" customHeight="1">
      <c r="A87" s="4" t="s">
        <v>86</v>
      </c>
      <c r="B87" s="5">
        <v>1634</v>
      </c>
    </row>
    <row r="88" spans="1:2" s="2" customFormat="1" ht="17.649999999999999" customHeight="1">
      <c r="A88" s="4" t="s">
        <v>87</v>
      </c>
      <c r="B88" s="5">
        <v>0</v>
      </c>
    </row>
    <row r="89" spans="1:2" s="2" customFormat="1" ht="17.649999999999999" customHeight="1">
      <c r="A89" s="4" t="s">
        <v>88</v>
      </c>
      <c r="B89" s="5">
        <v>1634</v>
      </c>
    </row>
    <row r="90" spans="1:2" s="2" customFormat="1" ht="17.649999999999999" customHeight="1">
      <c r="A90" s="4" t="s">
        <v>89</v>
      </c>
      <c r="B90" s="5">
        <v>0</v>
      </c>
    </row>
    <row r="91" spans="1:2" s="2" customFormat="1" ht="17.649999999999999" customHeight="1">
      <c r="A91" s="4" t="s">
        <v>90</v>
      </c>
      <c r="B91" s="5">
        <v>0</v>
      </c>
    </row>
    <row r="92" spans="1:2" s="2" customFormat="1" ht="17.649999999999999" customHeight="1">
      <c r="A92" s="4" t="s">
        <v>91</v>
      </c>
      <c r="B92" s="5">
        <v>0</v>
      </c>
    </row>
    <row r="93" spans="1:2" s="2" customFormat="1" ht="17.649999999999999" customHeight="1">
      <c r="A93" s="4" t="s">
        <v>92</v>
      </c>
      <c r="B93" s="5">
        <v>119</v>
      </c>
    </row>
    <row r="94" spans="1:2" s="2" customFormat="1" ht="17.649999999999999" customHeight="1">
      <c r="A94" s="4" t="s">
        <v>93</v>
      </c>
      <c r="B94" s="5">
        <v>553</v>
      </c>
    </row>
    <row r="95" spans="1:2" s="2" customFormat="1" ht="17.649999999999999" customHeight="1">
      <c r="A95" s="4" t="s">
        <v>94</v>
      </c>
      <c r="B95" s="5">
        <v>0</v>
      </c>
    </row>
    <row r="96" spans="1:2" s="2" customFormat="1" ht="17.649999999999999" customHeight="1">
      <c r="A96" s="4" t="s">
        <v>95</v>
      </c>
      <c r="B96" s="5">
        <v>0</v>
      </c>
    </row>
    <row r="97" spans="1:2" s="2" customFormat="1" ht="17.649999999999999" customHeight="1">
      <c r="A97" s="4" t="s">
        <v>96</v>
      </c>
      <c r="B97" s="5">
        <v>0</v>
      </c>
    </row>
    <row r="98" spans="1:2" s="2" customFormat="1" ht="17.649999999999999" customHeight="1">
      <c r="A98" s="4" t="s">
        <v>97</v>
      </c>
      <c r="B98" s="5">
        <v>0</v>
      </c>
    </row>
    <row r="99" spans="1:2" s="2" customFormat="1" ht="17.649999999999999" customHeight="1">
      <c r="A99" s="4" t="s">
        <v>98</v>
      </c>
      <c r="B99" s="5">
        <v>0</v>
      </c>
    </row>
    <row r="100" spans="1:2" s="2" customFormat="1" ht="17.649999999999999" customHeight="1">
      <c r="A100" s="4" t="s">
        <v>99</v>
      </c>
      <c r="B100" s="5">
        <v>0</v>
      </c>
    </row>
    <row r="101" spans="1:2" s="2" customFormat="1" ht="17.649999999999999" customHeight="1">
      <c r="A101" s="4" t="s">
        <v>100</v>
      </c>
      <c r="B101" s="5">
        <v>0</v>
      </c>
    </row>
    <row r="102" spans="1:2" s="2" customFormat="1" ht="17.649999999999999" customHeight="1">
      <c r="A102" s="4" t="s">
        <v>101</v>
      </c>
      <c r="B102" s="5">
        <v>0</v>
      </c>
    </row>
    <row r="103" spans="1:2" s="2" customFormat="1" ht="17.649999999999999" customHeight="1">
      <c r="A103" s="4" t="s">
        <v>102</v>
      </c>
      <c r="B103" s="5">
        <v>0</v>
      </c>
    </row>
    <row r="104" spans="1:2" s="2" customFormat="1" ht="17.25" customHeight="1">
      <c r="A104" s="4" t="s">
        <v>103</v>
      </c>
      <c r="B104" s="5">
        <v>0</v>
      </c>
    </row>
    <row r="105" spans="1:2" s="2" customFormat="1" ht="17.25" customHeight="1">
      <c r="A105" s="4" t="s">
        <v>104</v>
      </c>
      <c r="B105" s="5">
        <v>0</v>
      </c>
    </row>
    <row r="106" spans="1:2" s="2" customFormat="1" ht="17.25" customHeight="1">
      <c r="A106" s="4" t="s">
        <v>105</v>
      </c>
      <c r="B106" s="5">
        <v>0</v>
      </c>
    </row>
    <row r="107" spans="1:2" s="2" customFormat="1" ht="17.25" customHeight="1">
      <c r="A107" s="4" t="s">
        <v>106</v>
      </c>
      <c r="B107" s="5">
        <v>0</v>
      </c>
    </row>
    <row r="108" spans="1:2" s="2" customFormat="1" ht="17.25" customHeight="1">
      <c r="A108" s="4" t="s">
        <v>107</v>
      </c>
      <c r="B108" s="5">
        <v>0</v>
      </c>
    </row>
    <row r="109" spans="1:2" s="2" customFormat="1" ht="17.25" customHeight="1">
      <c r="A109" s="4" t="s">
        <v>108</v>
      </c>
      <c r="B109" s="5">
        <v>0</v>
      </c>
    </row>
    <row r="110" spans="1:2" s="2" customFormat="1" ht="17.25" customHeight="1">
      <c r="A110" s="4" t="s">
        <v>109</v>
      </c>
      <c r="B110" s="5">
        <v>0</v>
      </c>
    </row>
    <row r="111" spans="1:2" s="2" customFormat="1" ht="17.25" customHeight="1">
      <c r="A111" s="4" t="s">
        <v>95</v>
      </c>
      <c r="B111" s="5">
        <v>0</v>
      </c>
    </row>
    <row r="112" spans="1:2" s="2" customFormat="1" ht="17.649999999999999" customHeight="1">
      <c r="A112" s="4" t="s">
        <v>96</v>
      </c>
      <c r="B112" s="5">
        <v>0</v>
      </c>
    </row>
    <row r="113" spans="1:2" s="2" customFormat="1" ht="17.649999999999999" customHeight="1">
      <c r="A113" s="4" t="s">
        <v>97</v>
      </c>
      <c r="B113" s="5">
        <v>0</v>
      </c>
    </row>
    <row r="114" spans="1:2" s="2" customFormat="1" ht="17.649999999999999" customHeight="1">
      <c r="A114" s="4" t="s">
        <v>98</v>
      </c>
      <c r="B114" s="5">
        <v>0</v>
      </c>
    </row>
    <row r="115" spans="1:2" s="2" customFormat="1" ht="17.649999999999999" customHeight="1">
      <c r="A115" s="4" t="s">
        <v>110</v>
      </c>
      <c r="B115" s="5">
        <v>0</v>
      </c>
    </row>
    <row r="116" spans="1:2" s="2" customFormat="1" ht="17.649999999999999" customHeight="1">
      <c r="A116" s="4" t="s">
        <v>100</v>
      </c>
      <c r="B116" s="5">
        <v>0</v>
      </c>
    </row>
    <row r="117" spans="1:2" s="2" customFormat="1" ht="17.649999999999999" customHeight="1">
      <c r="A117" s="4" t="s">
        <v>101</v>
      </c>
      <c r="B117" s="5">
        <v>0</v>
      </c>
    </row>
    <row r="118" spans="1:2" s="2" customFormat="1" ht="17.649999999999999" customHeight="1">
      <c r="A118" s="4" t="s">
        <v>102</v>
      </c>
      <c r="B118" s="5">
        <v>0</v>
      </c>
    </row>
    <row r="119" spans="1:2" s="2" customFormat="1" ht="17.649999999999999" customHeight="1">
      <c r="A119" s="4" t="s">
        <v>103</v>
      </c>
      <c r="B119" s="5">
        <v>0</v>
      </c>
    </row>
    <row r="120" spans="1:2" s="2" customFormat="1" ht="17.649999999999999" customHeight="1">
      <c r="A120" s="4" t="s">
        <v>111</v>
      </c>
      <c r="B120" s="5">
        <v>0</v>
      </c>
    </row>
    <row r="121" spans="1:2" s="2" customFormat="1" ht="17.649999999999999" customHeight="1">
      <c r="A121" s="4" t="s">
        <v>105</v>
      </c>
      <c r="B121" s="5">
        <v>0</v>
      </c>
    </row>
    <row r="122" spans="1:2" s="2" customFormat="1" ht="17.649999999999999" customHeight="1">
      <c r="A122" s="4" t="s">
        <v>106</v>
      </c>
      <c r="B122" s="5">
        <v>0</v>
      </c>
    </row>
    <row r="123" spans="1:2" s="2" customFormat="1" ht="17.649999999999999" customHeight="1">
      <c r="A123" s="4" t="s">
        <v>107</v>
      </c>
      <c r="B123" s="5">
        <v>0</v>
      </c>
    </row>
    <row r="124" spans="1:2" s="2" customFormat="1" ht="17.649999999999999" customHeight="1">
      <c r="A124" s="4" t="s">
        <v>108</v>
      </c>
      <c r="B124" s="5">
        <v>0</v>
      </c>
    </row>
    <row r="125" spans="1:2" s="2" customFormat="1" ht="18.399999999999999" customHeight="1">
      <c r="A125" s="4" t="s">
        <v>112</v>
      </c>
      <c r="B125" s="5">
        <v>0</v>
      </c>
    </row>
    <row r="126" spans="1:2" s="2" customFormat="1" ht="18.399999999999999" customHeight="1">
      <c r="A126" s="4" t="s">
        <v>113</v>
      </c>
      <c r="B126" s="5">
        <v>0</v>
      </c>
    </row>
    <row r="127" spans="1:2" s="2" customFormat="1" ht="18.399999999999999" customHeight="1">
      <c r="A127" s="4" t="s">
        <v>114</v>
      </c>
      <c r="B127" s="5">
        <v>0</v>
      </c>
    </row>
    <row r="128" spans="1:2" s="2" customFormat="1" ht="18.399999999999999" customHeight="1">
      <c r="A128" s="4" t="s">
        <v>115</v>
      </c>
      <c r="B128" s="5">
        <v>0</v>
      </c>
    </row>
    <row r="129" spans="1:2" s="2" customFormat="1" ht="18.399999999999999" customHeight="1">
      <c r="A129" s="4" t="s">
        <v>116</v>
      </c>
      <c r="B129" s="5">
        <v>0</v>
      </c>
    </row>
    <row r="130" spans="1:2" s="2" customFormat="1" ht="17.649999999999999" customHeight="1">
      <c r="A130" s="4" t="s">
        <v>117</v>
      </c>
      <c r="B130" s="5">
        <v>36</v>
      </c>
    </row>
    <row r="131" spans="1:2" s="2" customFormat="1" ht="17.649999999999999" customHeight="1">
      <c r="A131" s="4" t="s">
        <v>113</v>
      </c>
      <c r="B131" s="5">
        <v>0</v>
      </c>
    </row>
    <row r="132" spans="1:2" s="2" customFormat="1" ht="17.649999999999999" customHeight="1">
      <c r="A132" s="4" t="s">
        <v>114</v>
      </c>
      <c r="B132" s="5">
        <v>36</v>
      </c>
    </row>
    <row r="133" spans="1:2" s="2" customFormat="1" ht="17.649999999999999" customHeight="1">
      <c r="A133" s="4" t="s">
        <v>115</v>
      </c>
      <c r="B133" s="5">
        <v>0</v>
      </c>
    </row>
    <row r="134" spans="1:2" s="2" customFormat="1" ht="17.649999999999999" customHeight="1">
      <c r="A134" s="4" t="s">
        <v>116</v>
      </c>
      <c r="B134" s="5">
        <v>0</v>
      </c>
    </row>
    <row r="135" spans="1:2" s="2" customFormat="1" ht="17.649999999999999" customHeight="1">
      <c r="A135" s="4" t="s">
        <v>118</v>
      </c>
      <c r="B135" s="5">
        <v>9</v>
      </c>
    </row>
    <row r="136" spans="1:2" s="2" customFormat="1" ht="17.649999999999999" customHeight="1">
      <c r="A136" s="4" t="s">
        <v>119</v>
      </c>
      <c r="B136" s="5">
        <v>9</v>
      </c>
    </row>
    <row r="137" spans="1:2" s="2" customFormat="1" ht="17.649999999999999" customHeight="1">
      <c r="A137" s="4" t="s">
        <v>120</v>
      </c>
      <c r="B137" s="5">
        <v>0</v>
      </c>
    </row>
    <row r="138" spans="1:2" s="2" customFormat="1" ht="17.649999999999999" customHeight="1">
      <c r="A138" s="4" t="s">
        <v>121</v>
      </c>
      <c r="B138" s="5">
        <v>0</v>
      </c>
    </row>
    <row r="139" spans="1:2" s="2" customFormat="1" ht="17.649999999999999" customHeight="1">
      <c r="A139" s="4" t="s">
        <v>122</v>
      </c>
      <c r="B139" s="5">
        <v>0</v>
      </c>
    </row>
    <row r="140" spans="1:2" s="2" customFormat="1" ht="17.649999999999999" customHeight="1">
      <c r="A140" s="4" t="s">
        <v>123</v>
      </c>
      <c r="B140" s="5">
        <v>0</v>
      </c>
    </row>
    <row r="141" spans="1:2" s="2" customFormat="1" ht="17.649999999999999" customHeight="1">
      <c r="A141" s="4" t="s">
        <v>124</v>
      </c>
      <c r="B141" s="5">
        <v>0</v>
      </c>
    </row>
    <row r="142" spans="1:2" s="2" customFormat="1" ht="17.649999999999999" customHeight="1">
      <c r="A142" s="4" t="s">
        <v>125</v>
      </c>
      <c r="B142" s="5">
        <v>0</v>
      </c>
    </row>
    <row r="143" spans="1:2" s="2" customFormat="1" ht="17.649999999999999" customHeight="1">
      <c r="A143" s="4" t="s">
        <v>126</v>
      </c>
      <c r="B143" s="5">
        <v>0</v>
      </c>
    </row>
    <row r="144" spans="1:2" s="2" customFormat="1" ht="17.649999999999999" customHeight="1">
      <c r="A144" s="4" t="s">
        <v>127</v>
      </c>
      <c r="B144" s="5">
        <v>0</v>
      </c>
    </row>
    <row r="145" spans="1:2" s="2" customFormat="1" ht="17.649999999999999" customHeight="1">
      <c r="A145" s="4" t="s">
        <v>128</v>
      </c>
      <c r="B145" s="5">
        <v>0</v>
      </c>
    </row>
    <row r="146" spans="1:2" s="2" customFormat="1" ht="17.649999999999999" customHeight="1">
      <c r="A146" s="4" t="s">
        <v>129</v>
      </c>
      <c r="B146" s="5">
        <v>0</v>
      </c>
    </row>
    <row r="147" spans="1:2" s="2" customFormat="1" ht="17.649999999999999" customHeight="1">
      <c r="A147" s="4" t="s">
        <v>130</v>
      </c>
      <c r="B147" s="5">
        <v>0</v>
      </c>
    </row>
    <row r="148" spans="1:2" s="2" customFormat="1" ht="17.649999999999999" customHeight="1">
      <c r="A148" s="4" t="s">
        <v>131</v>
      </c>
      <c r="B148" s="5">
        <v>0</v>
      </c>
    </row>
    <row r="149" spans="1:2" s="2" customFormat="1" ht="17.649999999999999" customHeight="1">
      <c r="A149" s="4" t="s">
        <v>132</v>
      </c>
      <c r="B149" s="5">
        <v>0</v>
      </c>
    </row>
    <row r="150" spans="1:2" s="2" customFormat="1" ht="17.649999999999999" customHeight="1">
      <c r="A150" s="4" t="s">
        <v>133</v>
      </c>
      <c r="B150" s="5">
        <v>0</v>
      </c>
    </row>
    <row r="151" spans="1:2" s="2" customFormat="1" ht="17.649999999999999" customHeight="1">
      <c r="A151" s="4" t="s">
        <v>134</v>
      </c>
      <c r="B151" s="5">
        <v>0</v>
      </c>
    </row>
    <row r="152" spans="1:2" s="2" customFormat="1" ht="17.649999999999999" customHeight="1">
      <c r="A152" s="4" t="s">
        <v>135</v>
      </c>
      <c r="B152" s="5">
        <v>0</v>
      </c>
    </row>
    <row r="153" spans="1:2" s="2" customFormat="1" ht="17.649999999999999" customHeight="1">
      <c r="A153" s="4" t="s">
        <v>136</v>
      </c>
      <c r="B153" s="5">
        <v>0</v>
      </c>
    </row>
    <row r="154" spans="1:2" s="2" customFormat="1" ht="17.649999999999999" customHeight="1">
      <c r="A154" s="4" t="s">
        <v>137</v>
      </c>
      <c r="B154" s="5">
        <v>0</v>
      </c>
    </row>
    <row r="155" spans="1:2" s="2" customFormat="1" ht="17.649999999999999" customHeight="1">
      <c r="A155" s="4" t="s">
        <v>138</v>
      </c>
      <c r="B155" s="5">
        <v>0</v>
      </c>
    </row>
    <row r="156" spans="1:2" s="2" customFormat="1" ht="17.649999999999999" customHeight="1">
      <c r="A156" s="4" t="s">
        <v>139</v>
      </c>
      <c r="B156" s="5">
        <v>0</v>
      </c>
    </row>
    <row r="157" spans="1:2" s="2" customFormat="1" ht="17.649999999999999" customHeight="1">
      <c r="A157" s="4" t="s">
        <v>140</v>
      </c>
      <c r="B157" s="5">
        <v>0</v>
      </c>
    </row>
    <row r="158" spans="1:2" s="2" customFormat="1" ht="17.649999999999999" customHeight="1">
      <c r="A158" s="4" t="s">
        <v>141</v>
      </c>
      <c r="B158" s="5">
        <v>0</v>
      </c>
    </row>
    <row r="159" spans="1:2" s="2" customFormat="1" ht="17.649999999999999" customHeight="1">
      <c r="A159" s="4" t="s">
        <v>142</v>
      </c>
      <c r="B159" s="5">
        <v>0</v>
      </c>
    </row>
    <row r="160" spans="1:2" s="2" customFormat="1" ht="17.649999999999999" customHeight="1">
      <c r="A160" s="4" t="s">
        <v>143</v>
      </c>
      <c r="B160" s="5">
        <v>0</v>
      </c>
    </row>
    <row r="161" spans="1:2" s="2" customFormat="1" ht="17.649999999999999" customHeight="1">
      <c r="A161" s="4" t="s">
        <v>144</v>
      </c>
      <c r="B161" s="5">
        <v>0</v>
      </c>
    </row>
    <row r="162" spans="1:2" s="2" customFormat="1" ht="17.649999999999999" customHeight="1">
      <c r="A162" s="4" t="s">
        <v>145</v>
      </c>
      <c r="B162" s="5">
        <v>0</v>
      </c>
    </row>
    <row r="163" spans="1:2" s="2" customFormat="1" ht="17.649999999999999" customHeight="1">
      <c r="A163" s="4" t="s">
        <v>146</v>
      </c>
      <c r="B163" s="5">
        <v>0</v>
      </c>
    </row>
    <row r="164" spans="1:2" s="2" customFormat="1" ht="17.649999999999999" customHeight="1">
      <c r="A164" s="4" t="s">
        <v>147</v>
      </c>
      <c r="B164" s="5">
        <v>0</v>
      </c>
    </row>
    <row r="165" spans="1:2" s="2" customFormat="1" ht="17.649999999999999" customHeight="1">
      <c r="A165" s="4" t="s">
        <v>148</v>
      </c>
      <c r="B165" s="5">
        <v>0</v>
      </c>
    </row>
    <row r="166" spans="1:2" s="2" customFormat="1" ht="17.649999999999999" customHeight="1">
      <c r="A166" s="4" t="s">
        <v>149</v>
      </c>
      <c r="B166" s="5">
        <v>0</v>
      </c>
    </row>
    <row r="167" spans="1:2" s="2" customFormat="1" ht="17.649999999999999" customHeight="1">
      <c r="A167" s="4" t="s">
        <v>150</v>
      </c>
      <c r="B167" s="5">
        <v>0</v>
      </c>
    </row>
    <row r="168" spans="1:2" s="2" customFormat="1" ht="17.649999999999999" customHeight="1">
      <c r="A168" s="4" t="s">
        <v>151</v>
      </c>
      <c r="B168" s="5">
        <v>0</v>
      </c>
    </row>
    <row r="169" spans="1:2" s="2" customFormat="1" ht="17.649999999999999" customHeight="1">
      <c r="A169" s="4" t="s">
        <v>152</v>
      </c>
      <c r="B169" s="5">
        <v>0</v>
      </c>
    </row>
    <row r="170" spans="1:2" s="2" customFormat="1" ht="17.649999999999999" customHeight="1">
      <c r="A170" s="4" t="s">
        <v>153</v>
      </c>
      <c r="B170" s="5">
        <v>0</v>
      </c>
    </row>
    <row r="171" spans="1:2" s="2" customFormat="1" ht="17.649999999999999" customHeight="1">
      <c r="A171" s="4" t="s">
        <v>154</v>
      </c>
      <c r="B171" s="5">
        <v>0</v>
      </c>
    </row>
    <row r="172" spans="1:2" s="2" customFormat="1" ht="17.649999999999999" customHeight="1">
      <c r="A172" s="4" t="s">
        <v>155</v>
      </c>
      <c r="B172" s="5">
        <v>0</v>
      </c>
    </row>
    <row r="173" spans="1:2" s="2" customFormat="1" ht="17.649999999999999" customHeight="1">
      <c r="A173" s="4" t="s">
        <v>156</v>
      </c>
      <c r="B173" s="5">
        <v>0</v>
      </c>
    </row>
    <row r="174" spans="1:2" s="2" customFormat="1" ht="17.649999999999999" customHeight="1">
      <c r="A174" s="4" t="s">
        <v>157</v>
      </c>
      <c r="B174" s="5">
        <v>0</v>
      </c>
    </row>
    <row r="175" spans="1:2" s="2" customFormat="1" ht="17.649999999999999" customHeight="1">
      <c r="A175" s="4" t="s">
        <v>158</v>
      </c>
      <c r="B175" s="5">
        <v>0</v>
      </c>
    </row>
    <row r="176" spans="1:2" s="2" customFormat="1" ht="17.649999999999999" customHeight="1">
      <c r="A176" s="4" t="s">
        <v>159</v>
      </c>
      <c r="B176" s="5">
        <v>0</v>
      </c>
    </row>
    <row r="177" spans="1:2" s="2" customFormat="1" ht="17.649999999999999" customHeight="1">
      <c r="A177" s="4" t="s">
        <v>160</v>
      </c>
      <c r="B177" s="5">
        <v>0</v>
      </c>
    </row>
    <row r="178" spans="1:2" s="2" customFormat="1" ht="17.649999999999999" customHeight="1">
      <c r="A178" s="4" t="s">
        <v>161</v>
      </c>
      <c r="B178" s="5">
        <v>0</v>
      </c>
    </row>
    <row r="179" spans="1:2" s="2" customFormat="1" ht="17.649999999999999" customHeight="1">
      <c r="A179" s="4" t="s">
        <v>162</v>
      </c>
      <c r="B179" s="5">
        <v>0</v>
      </c>
    </row>
    <row r="180" spans="1:2" s="2" customFormat="1" ht="17.649999999999999" customHeight="1">
      <c r="A180" s="4" t="s">
        <v>163</v>
      </c>
      <c r="B180" s="5">
        <v>0</v>
      </c>
    </row>
    <row r="181" spans="1:2" s="2" customFormat="1" ht="17.649999999999999" customHeight="1">
      <c r="A181" s="4" t="s">
        <v>164</v>
      </c>
      <c r="B181" s="5">
        <v>0</v>
      </c>
    </row>
    <row r="182" spans="1:2" s="2" customFormat="1" ht="17.649999999999999" customHeight="1">
      <c r="A182" s="4" t="s">
        <v>165</v>
      </c>
      <c r="B182" s="5">
        <v>0</v>
      </c>
    </row>
    <row r="183" spans="1:2" s="2" customFormat="1" ht="17.649999999999999" customHeight="1">
      <c r="A183" s="4" t="s">
        <v>166</v>
      </c>
      <c r="B183" s="5">
        <v>0</v>
      </c>
    </row>
    <row r="184" spans="1:2" s="2" customFormat="1" ht="17.649999999999999" customHeight="1">
      <c r="A184" s="4" t="s">
        <v>167</v>
      </c>
      <c r="B184" s="5">
        <v>0</v>
      </c>
    </row>
    <row r="185" spans="1:2" s="2" customFormat="1" ht="17.649999999999999" customHeight="1">
      <c r="A185" s="4" t="s">
        <v>168</v>
      </c>
      <c r="B185" s="5">
        <v>0</v>
      </c>
    </row>
    <row r="186" spans="1:2" s="2" customFormat="1" ht="17.649999999999999" customHeight="1">
      <c r="A186" s="4" t="s">
        <v>169</v>
      </c>
      <c r="B186" s="5">
        <v>0</v>
      </c>
    </row>
    <row r="187" spans="1:2" s="2" customFormat="1" ht="17.649999999999999" customHeight="1">
      <c r="A187" s="4" t="s">
        <v>170</v>
      </c>
      <c r="B187" s="5">
        <v>0</v>
      </c>
    </row>
    <row r="188" spans="1:2" s="2" customFormat="1" ht="17.649999999999999" customHeight="1">
      <c r="A188" s="4" t="s">
        <v>171</v>
      </c>
      <c r="B188" s="5">
        <v>1404</v>
      </c>
    </row>
    <row r="189" spans="1:2" s="2" customFormat="1" ht="17.649999999999999" customHeight="1">
      <c r="A189" s="4" t="s">
        <v>172</v>
      </c>
      <c r="B189" s="5">
        <v>1259</v>
      </c>
    </row>
    <row r="190" spans="1:2" s="2" customFormat="1" ht="17.649999999999999" customHeight="1">
      <c r="A190" s="4" t="s">
        <v>173</v>
      </c>
      <c r="B190" s="5">
        <v>0</v>
      </c>
    </row>
    <row r="191" spans="1:2" s="2" customFormat="1" ht="17.649999999999999" customHeight="1">
      <c r="A191" s="4" t="s">
        <v>174</v>
      </c>
      <c r="B191" s="5">
        <v>1259</v>
      </c>
    </row>
    <row r="192" spans="1:2" s="2" customFormat="1" ht="17.649999999999999" customHeight="1">
      <c r="A192" s="4" t="s">
        <v>175</v>
      </c>
      <c r="B192" s="5">
        <v>145</v>
      </c>
    </row>
    <row r="193" spans="1:2" s="2" customFormat="1" ht="17.649999999999999" customHeight="1">
      <c r="A193" s="4" t="s">
        <v>176</v>
      </c>
      <c r="B193" s="5">
        <v>2505</v>
      </c>
    </row>
    <row r="194" spans="1:2" s="2" customFormat="1" ht="17.649999999999999" customHeight="1">
      <c r="A194" s="4" t="s">
        <v>177</v>
      </c>
      <c r="B194" s="5">
        <v>2496</v>
      </c>
    </row>
    <row r="195" spans="1:2" s="2" customFormat="1" ht="17.649999999999999" customHeight="1">
      <c r="A195" s="4" t="s">
        <v>178</v>
      </c>
      <c r="B195" s="5">
        <v>9</v>
      </c>
    </row>
    <row r="196" spans="1:2" s="2" customFormat="1" ht="17.649999999999999" customHeight="1">
      <c r="A196" s="4" t="s">
        <v>179</v>
      </c>
      <c r="B196" s="5">
        <v>1972</v>
      </c>
    </row>
    <row r="197" spans="1:2" s="2" customFormat="1" ht="17.649999999999999" customHeight="1">
      <c r="A197" s="4" t="s">
        <v>180</v>
      </c>
      <c r="B197" s="5">
        <v>63</v>
      </c>
    </row>
    <row r="198" spans="1:2" s="2" customFormat="1" ht="17.649999999999999" customHeight="1">
      <c r="A198" s="4" t="s">
        <v>181</v>
      </c>
      <c r="B198" s="5">
        <v>0</v>
      </c>
    </row>
    <row r="199" spans="1:2" s="2" customFormat="1" ht="17.649999999999999" customHeight="1">
      <c r="A199" s="4" t="s">
        <v>182</v>
      </c>
      <c r="B199" s="5">
        <v>63</v>
      </c>
    </row>
    <row r="200" spans="1:2" s="2" customFormat="1" ht="17.649999999999999" customHeight="1">
      <c r="A200" s="4" t="s">
        <v>183</v>
      </c>
      <c r="B200" s="5">
        <v>69</v>
      </c>
    </row>
    <row r="201" spans="1:2" s="2" customFormat="1" ht="17.649999999999999" customHeight="1">
      <c r="A201" s="4" t="s">
        <v>184</v>
      </c>
      <c r="B201" s="5">
        <v>990</v>
      </c>
    </row>
    <row r="202" spans="1:2" s="2" customFormat="1" ht="17.649999999999999" customHeight="1">
      <c r="A202" s="4" t="s">
        <v>185</v>
      </c>
      <c r="B202" s="5">
        <v>0</v>
      </c>
    </row>
    <row r="203" spans="1:2" s="2" customFormat="1" ht="17.649999999999999" customHeight="1">
      <c r="A203" s="4" t="s">
        <v>186</v>
      </c>
      <c r="B203" s="5">
        <v>1</v>
      </c>
    </row>
    <row r="204" spans="1:2" s="2" customFormat="1" ht="17.649999999999999" customHeight="1">
      <c r="A204" s="4" t="s">
        <v>187</v>
      </c>
      <c r="B204" s="5">
        <v>63</v>
      </c>
    </row>
    <row r="205" spans="1:2" s="2" customFormat="1" ht="17.649999999999999" customHeight="1">
      <c r="A205" s="4" t="s">
        <v>188</v>
      </c>
      <c r="B205" s="5">
        <v>780</v>
      </c>
    </row>
    <row r="206" spans="1:2" s="2" customFormat="1" ht="17.649999999999999" customHeight="1">
      <c r="A206" s="4" t="s">
        <v>189</v>
      </c>
      <c r="B206" s="5">
        <v>6</v>
      </c>
    </row>
    <row r="207" spans="1:2" s="2" customFormat="1" ht="17.649999999999999" customHeight="1">
      <c r="A207" s="4" t="s">
        <v>190</v>
      </c>
      <c r="B207" s="5">
        <v>0</v>
      </c>
    </row>
    <row r="208" spans="1:2" s="2" customFormat="1" ht="17.649999999999999" customHeight="1">
      <c r="A208" s="4" t="s">
        <v>191</v>
      </c>
      <c r="B208" s="5">
        <v>570</v>
      </c>
    </row>
    <row r="209" spans="1:2" s="2" customFormat="1" ht="17.649999999999999" customHeight="1">
      <c r="A209" s="4" t="s">
        <v>192</v>
      </c>
      <c r="B209" s="5">
        <v>54</v>
      </c>
    </row>
    <row r="210" spans="1:2" s="2" customFormat="1" ht="17.649999999999999" customHeight="1">
      <c r="A210" s="4" t="s">
        <v>193</v>
      </c>
      <c r="B210" s="5">
        <v>41</v>
      </c>
    </row>
    <row r="211" spans="1:2" s="2" customFormat="1" ht="17.649999999999999" customHeight="1">
      <c r="A211" s="4" t="s">
        <v>194</v>
      </c>
      <c r="B211" s="5">
        <v>276</v>
      </c>
    </row>
    <row r="212" spans="1:2" s="2" customFormat="1" ht="17.649999999999999" customHeight="1">
      <c r="A212" s="4" t="s">
        <v>195</v>
      </c>
      <c r="B212" s="5">
        <v>0</v>
      </c>
    </row>
    <row r="213" spans="1:2" s="2" customFormat="1" ht="17.649999999999999" customHeight="1">
      <c r="A213" s="4" t="s">
        <v>196</v>
      </c>
      <c r="B213" s="5">
        <v>18</v>
      </c>
    </row>
    <row r="214" spans="1:2" s="2" customFormat="1" ht="17.649999999999999" customHeight="1">
      <c r="A214" s="4" t="s">
        <v>197</v>
      </c>
      <c r="B214" s="5">
        <v>5</v>
      </c>
    </row>
    <row r="215" spans="1:2" s="2" customFormat="1" ht="17.649999999999999" customHeight="1">
      <c r="A215" s="4" t="s">
        <v>198</v>
      </c>
      <c r="B215" s="5">
        <v>166</v>
      </c>
    </row>
    <row r="216" spans="1:2" s="2" customFormat="1" ht="17.649999999999999" customHeight="1">
      <c r="A216" s="4" t="s">
        <v>199</v>
      </c>
      <c r="B216" s="5">
        <v>10</v>
      </c>
    </row>
    <row r="217" spans="1:2" s="2" customFormat="1" ht="17.649999999999999" customHeight="1">
      <c r="A217" s="4" t="s">
        <v>200</v>
      </c>
      <c r="B217" s="5">
        <v>863</v>
      </c>
    </row>
    <row r="218" spans="1:2" s="2" customFormat="1" ht="17.649999999999999" customHeight="1">
      <c r="A218" s="4" t="s">
        <v>201</v>
      </c>
      <c r="B218" s="5">
        <v>831</v>
      </c>
    </row>
    <row r="219" spans="1:2" s="2" customFormat="1" ht="17.649999999999999" customHeight="1">
      <c r="A219" s="4" t="s">
        <v>202</v>
      </c>
      <c r="B219" s="5">
        <v>32</v>
      </c>
    </row>
    <row r="220" spans="1:2" s="2" customFormat="1" ht="17.649999999999999" customHeight="1">
      <c r="A220" s="4" t="s">
        <v>203</v>
      </c>
      <c r="B220" s="5">
        <v>1375</v>
      </c>
    </row>
    <row r="221" spans="1:2" s="2" customFormat="1" ht="17.649999999999999" customHeight="1">
      <c r="A221" s="4" t="s">
        <v>204</v>
      </c>
      <c r="B221" s="5">
        <v>63</v>
      </c>
    </row>
    <row r="222" spans="1:2" s="2" customFormat="1" ht="17.649999999999999" customHeight="1">
      <c r="A222" s="4" t="s">
        <v>205</v>
      </c>
      <c r="B222" s="5">
        <v>14</v>
      </c>
    </row>
    <row r="223" spans="1:2" s="2" customFormat="1" ht="17.649999999999999" customHeight="1">
      <c r="A223" s="4" t="s">
        <v>206</v>
      </c>
      <c r="B223" s="5">
        <v>1139</v>
      </c>
    </row>
    <row r="224" spans="1:2" s="2" customFormat="1" ht="17.649999999999999" customHeight="1">
      <c r="A224" s="4" t="s">
        <v>207</v>
      </c>
      <c r="B224" s="5">
        <v>0</v>
      </c>
    </row>
    <row r="225" spans="1:2" s="2" customFormat="1" ht="17.649999999999999" customHeight="1">
      <c r="A225" s="4" t="s">
        <v>208</v>
      </c>
      <c r="B225" s="5">
        <v>147</v>
      </c>
    </row>
    <row r="226" spans="1:2" s="2" customFormat="1" ht="17.649999999999999" customHeight="1">
      <c r="A226" s="4" t="s">
        <v>209</v>
      </c>
      <c r="B226" s="5">
        <v>4</v>
      </c>
    </row>
    <row r="227" spans="1:2" s="2" customFormat="1" ht="17.649999999999999" customHeight="1">
      <c r="A227" s="4" t="s">
        <v>210</v>
      </c>
      <c r="B227" s="5">
        <v>-3</v>
      </c>
    </row>
    <row r="228" spans="1:2" s="2" customFormat="1" ht="17.649999999999999" customHeight="1">
      <c r="A228" s="4" t="s">
        <v>211</v>
      </c>
      <c r="B228" s="5">
        <v>11</v>
      </c>
    </row>
    <row r="229" spans="1:2" s="2" customFormat="1" ht="17.649999999999999" customHeight="1">
      <c r="A229" s="4" t="s">
        <v>212</v>
      </c>
      <c r="B229" s="5">
        <v>4468</v>
      </c>
    </row>
    <row r="230" spans="1:2" s="2" customFormat="1" ht="17.649999999999999" customHeight="1">
      <c r="A230" s="4" t="s">
        <v>213</v>
      </c>
      <c r="B230" s="5">
        <v>0</v>
      </c>
    </row>
    <row r="231" spans="1:2" s="2" customFormat="1" ht="17.649999999999999" customHeight="1">
      <c r="A231" s="4" t="s">
        <v>214</v>
      </c>
      <c r="B231" s="5">
        <v>0</v>
      </c>
    </row>
    <row r="232" spans="1:2" s="2" customFormat="1" ht="17.649999999999999" customHeight="1">
      <c r="A232" s="4" t="s">
        <v>215</v>
      </c>
      <c r="B232" s="5">
        <v>4292</v>
      </c>
    </row>
    <row r="233" spans="1:2" s="2" customFormat="1" ht="17.649999999999999" customHeight="1">
      <c r="A233" s="4" t="s">
        <v>216</v>
      </c>
      <c r="B233" s="5">
        <v>0</v>
      </c>
    </row>
    <row r="234" spans="1:2" s="2" customFormat="1" ht="17.649999999999999" customHeight="1">
      <c r="A234" s="4" t="s">
        <v>217</v>
      </c>
      <c r="B234" s="5">
        <v>0</v>
      </c>
    </row>
    <row r="235" spans="1:2" s="2" customFormat="1" ht="17.649999999999999" customHeight="1">
      <c r="A235" s="4" t="s">
        <v>218</v>
      </c>
      <c r="B235" s="5">
        <v>15</v>
      </c>
    </row>
    <row r="236" spans="1:2" s="2" customFormat="1" ht="17.649999999999999" customHeight="1">
      <c r="A236" s="4" t="s">
        <v>219</v>
      </c>
      <c r="B236" s="5">
        <v>153</v>
      </c>
    </row>
    <row r="237" spans="1:2" s="2" customFormat="1" ht="17.649999999999999" customHeight="1">
      <c r="A237" s="4" t="s">
        <v>220</v>
      </c>
      <c r="B237" s="5">
        <v>8</v>
      </c>
    </row>
    <row r="238" spans="1:2" s="2" customFormat="1" ht="17.649999999999999" customHeight="1">
      <c r="A238" s="4" t="s">
        <v>221</v>
      </c>
      <c r="B238" s="5">
        <v>551</v>
      </c>
    </row>
    <row r="239" spans="1:2" s="2" customFormat="1" ht="17.649999999999999" customHeight="1">
      <c r="A239" s="4" t="s">
        <v>222</v>
      </c>
      <c r="B239" s="5">
        <v>551</v>
      </c>
    </row>
    <row r="240" spans="1:2" s="2" customFormat="1" ht="17.649999999999999" customHeight="1">
      <c r="A240" s="4" t="s">
        <v>223</v>
      </c>
      <c r="B240" s="5">
        <v>0</v>
      </c>
    </row>
    <row r="241" spans="1:2" s="2" customFormat="1" ht="17.649999999999999" customHeight="1">
      <c r="A241" s="4" t="s">
        <v>224</v>
      </c>
      <c r="B241" s="5">
        <v>1873</v>
      </c>
    </row>
    <row r="242" spans="1:2" s="2" customFormat="1" ht="17.649999999999999" customHeight="1">
      <c r="A242" s="4" t="s">
        <v>225</v>
      </c>
      <c r="B242" s="5">
        <v>1873</v>
      </c>
    </row>
    <row r="243" spans="1:2" s="2" customFormat="1" ht="17.649999999999999" customHeight="1">
      <c r="A243" s="4" t="s">
        <v>226</v>
      </c>
      <c r="B243" s="5">
        <v>0</v>
      </c>
    </row>
    <row r="244" spans="1:2" s="2" customFormat="1" ht="17.649999999999999" customHeight="1">
      <c r="A244" s="4" t="s">
        <v>227</v>
      </c>
      <c r="B244" s="5">
        <v>0</v>
      </c>
    </row>
    <row r="245" spans="1:2" s="2" customFormat="1" ht="17.649999999999999" customHeight="1">
      <c r="A245" s="4" t="s">
        <v>228</v>
      </c>
      <c r="B245" s="5">
        <v>3898</v>
      </c>
    </row>
    <row r="246" spans="1:2" s="2" customFormat="1" ht="17.649999999999999" customHeight="1">
      <c r="A246" s="4" t="s">
        <v>229</v>
      </c>
      <c r="B246" s="5">
        <v>3898</v>
      </c>
    </row>
    <row r="247" spans="1:2" s="2" customFormat="1" ht="17.649999999999999" customHeight="1">
      <c r="A247" s="4" t="s">
        <v>230</v>
      </c>
      <c r="B247" s="5">
        <v>0</v>
      </c>
    </row>
    <row r="248" spans="1:2" s="2" customFormat="1" ht="17.649999999999999" customHeight="1">
      <c r="A248" s="4" t="s">
        <v>231</v>
      </c>
      <c r="B248" s="5">
        <v>0</v>
      </c>
    </row>
    <row r="249" spans="1:2" s="2" customFormat="1" ht="17.649999999999999" customHeight="1">
      <c r="A249" s="4" t="s">
        <v>232</v>
      </c>
      <c r="B249" s="5">
        <v>0</v>
      </c>
    </row>
    <row r="250" spans="1:2" s="2" customFormat="1" ht="17.649999999999999" customHeight="1">
      <c r="A250" s="4" t="s">
        <v>233</v>
      </c>
      <c r="B250" s="5">
        <v>0</v>
      </c>
    </row>
    <row r="251" spans="1:2" s="2" customFormat="1" ht="17.649999999999999" customHeight="1">
      <c r="A251" s="4" t="s">
        <v>234</v>
      </c>
      <c r="B251" s="5">
        <v>0</v>
      </c>
    </row>
    <row r="252" spans="1:2" s="2" customFormat="1" ht="17.649999999999999" customHeight="1">
      <c r="A252" s="4" t="s">
        <v>235</v>
      </c>
      <c r="B252" s="5">
        <v>19038</v>
      </c>
    </row>
    <row r="253" spans="1:2" s="2" customFormat="1" ht="17.649999999999999" customHeight="1">
      <c r="A253" s="4" t="s">
        <v>236</v>
      </c>
      <c r="B253" s="5">
        <v>5692</v>
      </c>
    </row>
    <row r="254" spans="1:2" s="2" customFormat="1" ht="17.649999999999999" customHeight="1">
      <c r="A254" s="4" t="s">
        <v>237</v>
      </c>
      <c r="B254" s="5">
        <v>196</v>
      </c>
    </row>
    <row r="255" spans="1:2" s="2" customFormat="1" ht="17.649999999999999" customHeight="1">
      <c r="A255" s="4" t="s">
        <v>238</v>
      </c>
      <c r="B255" s="5">
        <v>196</v>
      </c>
    </row>
    <row r="256" spans="1:2" s="2" customFormat="1" ht="17.649999999999999" customHeight="1">
      <c r="A256" s="4" t="s">
        <v>239</v>
      </c>
      <c r="B256" s="5">
        <v>0</v>
      </c>
    </row>
    <row r="257" spans="1:2" s="2" customFormat="1" ht="17.649999999999999" customHeight="1">
      <c r="A257" s="4" t="s">
        <v>240</v>
      </c>
      <c r="B257" s="5">
        <v>28</v>
      </c>
    </row>
    <row r="258" spans="1:2" s="2" customFormat="1" ht="17.649999999999999" customHeight="1">
      <c r="A258" s="4" t="s">
        <v>241</v>
      </c>
      <c r="B258" s="5">
        <v>0</v>
      </c>
    </row>
    <row r="259" spans="1:2" s="2" customFormat="1" ht="17.649999999999999" customHeight="1">
      <c r="A259" s="4" t="s">
        <v>242</v>
      </c>
      <c r="B259" s="5">
        <v>28</v>
      </c>
    </row>
    <row r="260" spans="1:2" s="2" customFormat="1" ht="17.649999999999999" customHeight="1">
      <c r="A260" s="4" t="s">
        <v>243</v>
      </c>
      <c r="B260" s="5">
        <v>1353</v>
      </c>
    </row>
    <row r="261" spans="1:2" s="2" customFormat="1" ht="17.649999999999999" customHeight="1">
      <c r="A261" s="4" t="s">
        <v>244</v>
      </c>
      <c r="B261" s="5">
        <v>1353</v>
      </c>
    </row>
    <row r="262" spans="1:2" s="2" customFormat="1" ht="17.649999999999999" customHeight="1">
      <c r="A262" s="4" t="s">
        <v>245</v>
      </c>
      <c r="B262" s="5">
        <v>0</v>
      </c>
    </row>
    <row r="263" spans="1:2" s="2" customFormat="1" ht="17.649999999999999" customHeight="1">
      <c r="A263" s="4" t="s">
        <v>246</v>
      </c>
      <c r="B263" s="5">
        <v>0</v>
      </c>
    </row>
    <row r="264" spans="1:2" s="2" customFormat="1" ht="17.649999999999999" customHeight="1">
      <c r="A264" s="4" t="s">
        <v>247</v>
      </c>
      <c r="B264" s="5">
        <v>0</v>
      </c>
    </row>
    <row r="265" spans="1:2" s="2" customFormat="1" ht="17.649999999999999" customHeight="1">
      <c r="A265" s="4" t="s">
        <v>248</v>
      </c>
      <c r="B265" s="5">
        <v>0</v>
      </c>
    </row>
    <row r="266" spans="1:2" s="2" customFormat="1" ht="17.100000000000001" customHeight="1">
      <c r="A266" s="4" t="s">
        <v>249</v>
      </c>
      <c r="B266" s="5">
        <v>0</v>
      </c>
    </row>
    <row r="267" spans="1:2" s="2" customFormat="1" ht="17.100000000000001" customHeight="1">
      <c r="A267" s="4" t="s">
        <v>250</v>
      </c>
      <c r="B267" s="5">
        <v>0</v>
      </c>
    </row>
    <row r="268" spans="1:2" s="2" customFormat="1" ht="17.100000000000001" customHeight="1">
      <c r="A268" s="4" t="s">
        <v>251</v>
      </c>
      <c r="B268" s="5">
        <v>142</v>
      </c>
    </row>
    <row r="269" spans="1:2" s="2" customFormat="1" ht="17.100000000000001" customHeight="1">
      <c r="A269" s="4" t="s">
        <v>252</v>
      </c>
      <c r="B269" s="5">
        <v>1978</v>
      </c>
    </row>
    <row r="270" spans="1:2" s="2" customFormat="1" ht="17.100000000000001" customHeight="1">
      <c r="A270" s="4" t="s">
        <v>253</v>
      </c>
      <c r="B270" s="5">
        <v>1286</v>
      </c>
    </row>
    <row r="271" spans="1:2" s="2" customFormat="1" ht="17.100000000000001" customHeight="1">
      <c r="A271" s="4" t="s">
        <v>254</v>
      </c>
      <c r="B271" s="5">
        <v>95</v>
      </c>
    </row>
    <row r="272" spans="1:2" s="2" customFormat="1" ht="17.100000000000001" customHeight="1">
      <c r="A272" s="4" t="s">
        <v>255</v>
      </c>
      <c r="B272" s="5">
        <v>601</v>
      </c>
    </row>
    <row r="273" spans="1:2" s="2" customFormat="1" ht="17.100000000000001" customHeight="1">
      <c r="A273" s="4" t="s">
        <v>256</v>
      </c>
      <c r="B273" s="5">
        <v>13</v>
      </c>
    </row>
    <row r="274" spans="1:2" s="2" customFormat="1" ht="17.649999999999999" customHeight="1">
      <c r="A274" s="4" t="s">
        <v>257</v>
      </c>
      <c r="B274" s="5">
        <v>0</v>
      </c>
    </row>
    <row r="275" spans="1:2" s="2" customFormat="1" ht="17.649999999999999" customHeight="1">
      <c r="A275" s="4" t="s">
        <v>258</v>
      </c>
      <c r="B275" s="5">
        <v>0</v>
      </c>
    </row>
    <row r="276" spans="1:2" s="2" customFormat="1" ht="17.649999999999999" customHeight="1">
      <c r="A276" s="4" t="s">
        <v>259</v>
      </c>
      <c r="B276" s="5">
        <v>0</v>
      </c>
    </row>
    <row r="277" spans="1:2" s="2" customFormat="1" ht="17.649999999999999" customHeight="1">
      <c r="A277" s="4" t="s">
        <v>260</v>
      </c>
      <c r="B277" s="5">
        <v>5102</v>
      </c>
    </row>
    <row r="278" spans="1:2" s="2" customFormat="1" ht="17.649999999999999" customHeight="1">
      <c r="A278" s="4" t="s">
        <v>261</v>
      </c>
      <c r="B278" s="5">
        <v>0</v>
      </c>
    </row>
    <row r="279" spans="1:2" s="2" customFormat="1" ht="17.649999999999999" customHeight="1">
      <c r="A279" s="4" t="s">
        <v>262</v>
      </c>
      <c r="B279" s="5">
        <v>0</v>
      </c>
    </row>
    <row r="280" spans="1:2" s="2" customFormat="1" ht="17.649999999999999" customHeight="1">
      <c r="A280" s="4" t="s">
        <v>263</v>
      </c>
      <c r="B280" s="5">
        <v>0</v>
      </c>
    </row>
    <row r="281" spans="1:2" s="2" customFormat="1" ht="17.649999999999999" customHeight="1">
      <c r="A281" s="4" t="s">
        <v>264</v>
      </c>
      <c r="B281" s="5">
        <v>0</v>
      </c>
    </row>
    <row r="282" spans="1:2" s="2" customFormat="1" ht="17.649999999999999" customHeight="1">
      <c r="A282" s="4" t="s">
        <v>265</v>
      </c>
      <c r="B282" s="5">
        <v>0</v>
      </c>
    </row>
    <row r="283" spans="1:2" s="2" customFormat="1" ht="17.649999999999999" customHeight="1">
      <c r="A283" s="4" t="s">
        <v>266</v>
      </c>
      <c r="B283" s="5">
        <v>0</v>
      </c>
    </row>
    <row r="284" spans="1:2" s="2" customFormat="1" ht="17.649999999999999" customHeight="1">
      <c r="A284" s="4" t="s">
        <v>267</v>
      </c>
      <c r="B284" s="5">
        <v>0</v>
      </c>
    </row>
    <row r="285" spans="1:2" s="2" customFormat="1" ht="17.649999999999999" customHeight="1">
      <c r="A285" s="4" t="s">
        <v>268</v>
      </c>
      <c r="B285" s="5">
        <v>0</v>
      </c>
    </row>
    <row r="286" spans="1:2" s="2" customFormat="1" ht="17.649999999999999" customHeight="1">
      <c r="A286" s="4" t="s">
        <v>269</v>
      </c>
      <c r="B286" s="5">
        <v>0</v>
      </c>
    </row>
    <row r="287" spans="1:2" s="2" customFormat="1" ht="17.649999999999999" customHeight="1">
      <c r="A287" s="4" t="s">
        <v>270</v>
      </c>
      <c r="B287" s="5">
        <v>0</v>
      </c>
    </row>
    <row r="288" spans="1:2" s="2" customFormat="1" ht="17.649999999999999" customHeight="1">
      <c r="A288" s="4" t="s">
        <v>271</v>
      </c>
      <c r="B288" s="5">
        <v>0</v>
      </c>
    </row>
    <row r="289" spans="1:2" s="2" customFormat="1" ht="17.649999999999999" customHeight="1">
      <c r="A289" s="4" t="s">
        <v>272</v>
      </c>
      <c r="B289" s="5">
        <v>0</v>
      </c>
    </row>
    <row r="290" spans="1:2" s="2" customFormat="1" ht="17.649999999999999" customHeight="1">
      <c r="A290" s="4" t="s">
        <v>273</v>
      </c>
      <c r="B290" s="5">
        <v>0</v>
      </c>
    </row>
    <row r="291" spans="1:2" s="2" customFormat="1" ht="17.649999999999999" customHeight="1">
      <c r="A291" s="4" t="s">
        <v>274</v>
      </c>
      <c r="B291" s="5">
        <v>0</v>
      </c>
    </row>
    <row r="292" spans="1:2" s="2" customFormat="1" ht="17.649999999999999" customHeight="1">
      <c r="A292" s="4" t="s">
        <v>275</v>
      </c>
      <c r="B292" s="5">
        <v>0</v>
      </c>
    </row>
    <row r="293" spans="1:2" s="2" customFormat="1" ht="17.649999999999999" customHeight="1">
      <c r="A293" s="4" t="s">
        <v>276</v>
      </c>
      <c r="B293" s="5">
        <v>0</v>
      </c>
    </row>
    <row r="294" spans="1:2" s="2" customFormat="1" ht="17.649999999999999" customHeight="1">
      <c r="A294" s="4" t="s">
        <v>277</v>
      </c>
      <c r="B294" s="5">
        <v>0</v>
      </c>
    </row>
    <row r="295" spans="1:2" s="2" customFormat="1" ht="17.649999999999999" customHeight="1">
      <c r="A295" s="4" t="s">
        <v>278</v>
      </c>
      <c r="B295" s="5">
        <v>0</v>
      </c>
    </row>
    <row r="296" spans="1:2" s="2" customFormat="1" ht="17.100000000000001" customHeight="1">
      <c r="A296" s="4" t="s">
        <v>279</v>
      </c>
      <c r="B296" s="5">
        <v>0</v>
      </c>
    </row>
    <row r="297" spans="1:2" s="2" customFormat="1" ht="17.649999999999999" customHeight="1">
      <c r="A297" s="4" t="s">
        <v>280</v>
      </c>
      <c r="B297" s="5">
        <v>0</v>
      </c>
    </row>
    <row r="298" spans="1:2" s="2" customFormat="1" ht="17.649999999999999" customHeight="1">
      <c r="A298" s="4" t="s">
        <v>281</v>
      </c>
      <c r="B298" s="5">
        <v>61</v>
      </c>
    </row>
    <row r="299" spans="1:2" s="2" customFormat="1" ht="17.649999999999999" customHeight="1">
      <c r="A299" s="4" t="s">
        <v>282</v>
      </c>
      <c r="B299" s="5">
        <v>61</v>
      </c>
    </row>
    <row r="300" spans="1:2" s="2" customFormat="1" ht="17.649999999999999" customHeight="1">
      <c r="A300" s="4" t="s">
        <v>283</v>
      </c>
      <c r="B300" s="5">
        <v>0</v>
      </c>
    </row>
    <row r="301" spans="1:2" s="2" customFormat="1" ht="17.649999999999999" customHeight="1">
      <c r="A301" s="4" t="s">
        <v>284</v>
      </c>
      <c r="B301" s="5">
        <v>0</v>
      </c>
    </row>
    <row r="302" spans="1:2" s="2" customFormat="1" ht="17.649999999999999" customHeight="1">
      <c r="A302" s="4" t="s">
        <v>285</v>
      </c>
      <c r="B302" s="5">
        <v>0</v>
      </c>
    </row>
    <row r="303" spans="1:2" s="2" customFormat="1" ht="17.649999999999999" customHeight="1">
      <c r="A303" s="4" t="s">
        <v>286</v>
      </c>
      <c r="B303" s="5">
        <v>0</v>
      </c>
    </row>
    <row r="304" spans="1:2" s="2" customFormat="1" ht="17.649999999999999" customHeight="1">
      <c r="A304" s="4" t="s">
        <v>287</v>
      </c>
      <c r="B304" s="5">
        <v>0</v>
      </c>
    </row>
    <row r="305" spans="1:2" s="2" customFormat="1" ht="17.649999999999999" customHeight="1">
      <c r="A305" s="4" t="s">
        <v>288</v>
      </c>
      <c r="B305" s="5">
        <v>0</v>
      </c>
    </row>
    <row r="306" spans="1:2" s="2" customFormat="1" ht="17.649999999999999" customHeight="1">
      <c r="A306" s="4" t="s">
        <v>289</v>
      </c>
      <c r="B306" s="5">
        <v>0</v>
      </c>
    </row>
    <row r="307" spans="1:2" s="2" customFormat="1" ht="17.649999999999999" customHeight="1">
      <c r="A307" s="4" t="s">
        <v>290</v>
      </c>
      <c r="B307" s="5">
        <v>0</v>
      </c>
    </row>
    <row r="308" spans="1:2" s="2" customFormat="1" ht="17.649999999999999" customHeight="1">
      <c r="A308" s="4" t="s">
        <v>291</v>
      </c>
      <c r="B308" s="5">
        <v>0</v>
      </c>
    </row>
    <row r="309" spans="1:2" s="2" customFormat="1" ht="17.649999999999999" customHeight="1">
      <c r="A309" s="4" t="s">
        <v>292</v>
      </c>
      <c r="B309" s="5">
        <v>0</v>
      </c>
    </row>
    <row r="310" spans="1:2" s="2" customFormat="1" ht="17.649999999999999" customHeight="1">
      <c r="A310" s="4" t="s">
        <v>293</v>
      </c>
      <c r="B310" s="5">
        <v>0</v>
      </c>
    </row>
    <row r="311" spans="1:2" s="2" customFormat="1" ht="17.649999999999999" customHeight="1">
      <c r="A311" s="4" t="s">
        <v>294</v>
      </c>
      <c r="B311" s="5">
        <v>0</v>
      </c>
    </row>
    <row r="312" spans="1:2" s="2" customFormat="1" ht="17.649999999999999" customHeight="1">
      <c r="A312" s="4" t="s">
        <v>295</v>
      </c>
      <c r="B312" s="5">
        <v>0</v>
      </c>
    </row>
    <row r="313" spans="1:2" s="2" customFormat="1" ht="17.649999999999999" customHeight="1">
      <c r="A313" s="4" t="s">
        <v>296</v>
      </c>
      <c r="B313" s="5">
        <v>0</v>
      </c>
    </row>
    <row r="314" spans="1:2" s="2" customFormat="1" ht="17.649999999999999" customHeight="1">
      <c r="A314" s="4" t="s">
        <v>297</v>
      </c>
      <c r="B314" s="5">
        <v>0</v>
      </c>
    </row>
    <row r="315" spans="1:2" s="2" customFormat="1" ht="17.649999999999999" customHeight="1">
      <c r="A315" s="4" t="s">
        <v>298</v>
      </c>
      <c r="B315" s="5">
        <v>0</v>
      </c>
    </row>
    <row r="316" spans="1:2" s="2" customFormat="1" ht="17.649999999999999" customHeight="1">
      <c r="A316" s="4" t="s">
        <v>299</v>
      </c>
      <c r="B316" s="5">
        <v>0</v>
      </c>
    </row>
    <row r="317" spans="1:2" s="2" customFormat="1" ht="17.649999999999999" customHeight="1">
      <c r="A317" s="4" t="s">
        <v>300</v>
      </c>
      <c r="B317" s="5">
        <v>0</v>
      </c>
    </row>
    <row r="318" spans="1:2" s="2" customFormat="1" ht="17.649999999999999" customHeight="1">
      <c r="A318" s="4" t="s">
        <v>298</v>
      </c>
      <c r="B318" s="5">
        <v>0</v>
      </c>
    </row>
    <row r="319" spans="1:2" s="2" customFormat="1" ht="17.649999999999999" customHeight="1">
      <c r="A319" s="4" t="s">
        <v>301</v>
      </c>
      <c r="B319" s="5">
        <v>0</v>
      </c>
    </row>
    <row r="320" spans="1:2" s="2" customFormat="1" ht="17.649999999999999" customHeight="1">
      <c r="A320" s="4" t="s">
        <v>302</v>
      </c>
      <c r="B320" s="5">
        <v>0</v>
      </c>
    </row>
    <row r="321" spans="1:2" s="2" customFormat="1" ht="17.649999999999999" customHeight="1">
      <c r="A321" s="4" t="s">
        <v>303</v>
      </c>
      <c r="B321" s="5">
        <v>0</v>
      </c>
    </row>
    <row r="322" spans="1:2" s="2" customFormat="1" ht="17.649999999999999" customHeight="1">
      <c r="A322" s="4" t="s">
        <v>304</v>
      </c>
      <c r="B322" s="5">
        <v>0</v>
      </c>
    </row>
    <row r="323" spans="1:2" s="2" customFormat="1" ht="17.649999999999999" customHeight="1">
      <c r="A323" s="4" t="s">
        <v>305</v>
      </c>
      <c r="B323" s="5">
        <v>0</v>
      </c>
    </row>
    <row r="324" spans="1:2" s="2" customFormat="1" ht="17.649999999999999" customHeight="1">
      <c r="A324" s="4" t="s">
        <v>301</v>
      </c>
      <c r="B324" s="5">
        <v>0</v>
      </c>
    </row>
    <row r="325" spans="1:2" s="2" customFormat="1" ht="17.649999999999999" customHeight="1">
      <c r="A325" s="4" t="s">
        <v>306</v>
      </c>
      <c r="B325" s="5">
        <v>0</v>
      </c>
    </row>
    <row r="326" spans="1:2" s="2" customFormat="1" ht="17.649999999999999" customHeight="1">
      <c r="A326" s="4" t="s">
        <v>307</v>
      </c>
      <c r="B326" s="5">
        <v>1</v>
      </c>
    </row>
    <row r="327" spans="1:2" s="2" customFormat="1" ht="17.649999999999999" customHeight="1">
      <c r="A327" s="4" t="s">
        <v>308</v>
      </c>
      <c r="B327" s="5">
        <v>1</v>
      </c>
    </row>
    <row r="328" spans="1:2" s="2" customFormat="1" ht="17.649999999999999" customHeight="1">
      <c r="A328" s="4" t="s">
        <v>309</v>
      </c>
      <c r="B328" s="5">
        <v>0</v>
      </c>
    </row>
    <row r="329" spans="1:2" s="2" customFormat="1" ht="17.649999999999999" customHeight="1">
      <c r="A329" s="4" t="s">
        <v>310</v>
      </c>
      <c r="B329" s="5">
        <v>0</v>
      </c>
    </row>
    <row r="330" spans="1:2" s="2" customFormat="1" ht="17.649999999999999" customHeight="1">
      <c r="A330" s="4" t="s">
        <v>311</v>
      </c>
      <c r="B330" s="5">
        <v>0</v>
      </c>
    </row>
    <row r="331" spans="1:2" s="2" customFormat="1" ht="17.649999999999999" customHeight="1">
      <c r="A331" s="4" t="s">
        <v>312</v>
      </c>
      <c r="B331" s="5">
        <v>0</v>
      </c>
    </row>
    <row r="332" spans="1:2" s="2" customFormat="1" ht="17.649999999999999" customHeight="1">
      <c r="A332" s="4" t="s">
        <v>313</v>
      </c>
      <c r="B332" s="5">
        <v>0</v>
      </c>
    </row>
    <row r="333" spans="1:2" s="2" customFormat="1" ht="17.649999999999999" customHeight="1">
      <c r="A333" s="4" t="s">
        <v>314</v>
      </c>
      <c r="B333" s="5">
        <v>0</v>
      </c>
    </row>
    <row r="334" spans="1:2" s="2" customFormat="1" ht="17.649999999999999" customHeight="1">
      <c r="A334" s="4" t="s">
        <v>315</v>
      </c>
      <c r="B334" s="5">
        <v>3</v>
      </c>
    </row>
    <row r="335" spans="1:2" s="2" customFormat="1" ht="17.649999999999999" customHeight="1">
      <c r="A335" s="4" t="s">
        <v>316</v>
      </c>
      <c r="B335" s="5">
        <v>0</v>
      </c>
    </row>
    <row r="336" spans="1:2" s="2" customFormat="1" ht="17.649999999999999" customHeight="1">
      <c r="A336" s="4" t="s">
        <v>317</v>
      </c>
      <c r="B336" s="5">
        <v>0</v>
      </c>
    </row>
    <row r="337" spans="1:2" s="2" customFormat="1" ht="17.649999999999999" customHeight="1">
      <c r="A337" s="4" t="s">
        <v>318</v>
      </c>
      <c r="B337" s="5">
        <v>0</v>
      </c>
    </row>
    <row r="338" spans="1:2" s="2" customFormat="1" ht="17.649999999999999" customHeight="1">
      <c r="A338" s="4" t="s">
        <v>319</v>
      </c>
      <c r="B338" s="5">
        <v>0</v>
      </c>
    </row>
    <row r="339" spans="1:2" s="2" customFormat="1" ht="17.649999999999999" customHeight="1">
      <c r="A339" s="4" t="s">
        <v>320</v>
      </c>
      <c r="B339" s="5">
        <v>0</v>
      </c>
    </row>
    <row r="340" spans="1:2" s="2" customFormat="1" ht="17.649999999999999" customHeight="1">
      <c r="A340" s="4" t="s">
        <v>321</v>
      </c>
      <c r="B340" s="5">
        <v>0</v>
      </c>
    </row>
    <row r="341" spans="1:2" s="2" customFormat="1" ht="17.649999999999999" customHeight="1">
      <c r="A341" s="4" t="s">
        <v>322</v>
      </c>
      <c r="B341" s="5">
        <v>0</v>
      </c>
    </row>
    <row r="342" spans="1:2" s="2" customFormat="1" ht="17.649999999999999" customHeight="1">
      <c r="A342" s="4" t="s">
        <v>301</v>
      </c>
      <c r="B342" s="5">
        <v>0</v>
      </c>
    </row>
    <row r="343" spans="1:2" s="2" customFormat="1" ht="17.649999999999999" customHeight="1">
      <c r="A343" s="4" t="s">
        <v>323</v>
      </c>
      <c r="B343" s="5">
        <v>3</v>
      </c>
    </row>
    <row r="344" spans="1:2" s="2" customFormat="1" ht="17.649999999999999" customHeight="1">
      <c r="A344" s="4" t="s">
        <v>324</v>
      </c>
      <c r="B344" s="5">
        <v>0</v>
      </c>
    </row>
    <row r="345" spans="1:2" s="2" customFormat="1" ht="17.649999999999999" customHeight="1">
      <c r="A345" s="4" t="s">
        <v>325</v>
      </c>
      <c r="B345" s="5">
        <v>0</v>
      </c>
    </row>
    <row r="346" spans="1:2" s="2" customFormat="1" ht="17.649999999999999" customHeight="1">
      <c r="A346" s="4" t="s">
        <v>326</v>
      </c>
      <c r="B346" s="5">
        <v>0</v>
      </c>
    </row>
    <row r="347" spans="1:2" s="2" customFormat="1" ht="17.649999999999999" customHeight="1">
      <c r="A347" s="4" t="s">
        <v>327</v>
      </c>
      <c r="B347" s="5">
        <v>0</v>
      </c>
    </row>
    <row r="348" spans="1:2" s="2" customFormat="1" ht="17.649999999999999" customHeight="1">
      <c r="A348" s="4" t="s">
        <v>328</v>
      </c>
      <c r="B348" s="5">
        <v>0</v>
      </c>
    </row>
    <row r="349" spans="1:2" s="2" customFormat="1" ht="17.649999999999999" customHeight="1">
      <c r="A349" s="4" t="s">
        <v>329</v>
      </c>
      <c r="B349" s="5">
        <v>0</v>
      </c>
    </row>
    <row r="350" spans="1:2" s="2" customFormat="1" ht="17.649999999999999" customHeight="1">
      <c r="A350" s="4" t="s">
        <v>330</v>
      </c>
      <c r="B350" s="5">
        <v>0</v>
      </c>
    </row>
    <row r="351" spans="1:2" s="2" customFormat="1" ht="17.649999999999999" customHeight="1">
      <c r="A351" s="4" t="s">
        <v>331</v>
      </c>
      <c r="B351" s="5">
        <v>0</v>
      </c>
    </row>
    <row r="352" spans="1:2" s="2" customFormat="1" ht="17.25" customHeight="1">
      <c r="A352" s="4" t="s">
        <v>332</v>
      </c>
      <c r="B352" s="5">
        <v>0</v>
      </c>
    </row>
    <row r="353" spans="1:2" s="2" customFormat="1" ht="17.649999999999999" customHeight="1">
      <c r="A353" s="4" t="s">
        <v>333</v>
      </c>
      <c r="B353" s="5">
        <v>0</v>
      </c>
    </row>
    <row r="354" spans="1:2" s="2" customFormat="1" ht="17.649999999999999" customHeight="1">
      <c r="A354" s="4" t="s">
        <v>334</v>
      </c>
      <c r="B354" s="5">
        <v>0</v>
      </c>
    </row>
    <row r="355" spans="1:2" s="2" customFormat="1" ht="17.649999999999999" customHeight="1">
      <c r="A355" s="4" t="s">
        <v>335</v>
      </c>
      <c r="B355" s="5">
        <v>0</v>
      </c>
    </row>
    <row r="356" spans="1:2" s="2" customFormat="1" ht="17.649999999999999" customHeight="1">
      <c r="A356" s="4" t="s">
        <v>336</v>
      </c>
      <c r="B356" s="5">
        <v>0</v>
      </c>
    </row>
    <row r="357" spans="1:2" s="2" customFormat="1" ht="17.649999999999999" customHeight="1">
      <c r="A357" s="4" t="s">
        <v>337</v>
      </c>
      <c r="B357" s="5">
        <v>0</v>
      </c>
    </row>
    <row r="358" spans="1:2" s="2" customFormat="1" ht="17.649999999999999" customHeight="1">
      <c r="A358" s="4" t="s">
        <v>338</v>
      </c>
      <c r="B358" s="5">
        <v>1559</v>
      </c>
    </row>
    <row r="359" spans="1:2" s="2" customFormat="1" ht="17.649999999999999" customHeight="1">
      <c r="A359" s="4" t="s">
        <v>339</v>
      </c>
      <c r="B359" s="5">
        <v>1559</v>
      </c>
    </row>
    <row r="360" spans="1:2" s="2" customFormat="1" ht="17.649999999999999" customHeight="1">
      <c r="A360" s="4" t="s">
        <v>340</v>
      </c>
      <c r="B360" s="5">
        <v>0</v>
      </c>
    </row>
    <row r="361" spans="1:2" s="2" customFormat="1" ht="17.649999999999999" customHeight="1">
      <c r="A361" s="4" t="s">
        <v>341</v>
      </c>
      <c r="B361" s="5">
        <v>0</v>
      </c>
    </row>
    <row r="362" spans="1:2" s="2" customFormat="1" ht="17.649999999999999" customHeight="1">
      <c r="A362" s="4" t="s">
        <v>342</v>
      </c>
      <c r="B362" s="5">
        <v>0</v>
      </c>
    </row>
    <row r="363" spans="1:2" s="2" customFormat="1" ht="17.649999999999999" customHeight="1">
      <c r="A363" s="4" t="s">
        <v>343</v>
      </c>
      <c r="B363" s="5">
        <v>0</v>
      </c>
    </row>
    <row r="364" spans="1:2" s="2" customFormat="1" ht="17.649999999999999" customHeight="1">
      <c r="A364" s="4" t="s">
        <v>344</v>
      </c>
      <c r="B364" s="5">
        <v>0</v>
      </c>
    </row>
    <row r="365" spans="1:2" s="2" customFormat="1" ht="17.649999999999999" customHeight="1">
      <c r="A365" s="4" t="s">
        <v>345</v>
      </c>
      <c r="B365" s="5">
        <v>0</v>
      </c>
    </row>
    <row r="366" spans="1:2" s="2" customFormat="1" ht="17.649999999999999" customHeight="1">
      <c r="A366" s="4" t="s">
        <v>346</v>
      </c>
      <c r="B366" s="5">
        <v>0</v>
      </c>
    </row>
    <row r="367" spans="1:2" s="2" customFormat="1" ht="17.649999999999999" customHeight="1">
      <c r="A367" s="4" t="s">
        <v>347</v>
      </c>
      <c r="B367" s="5">
        <v>0</v>
      </c>
    </row>
    <row r="368" spans="1:2" s="2" customFormat="1" ht="17.649999999999999" customHeight="1">
      <c r="A368" s="4" t="s">
        <v>348</v>
      </c>
      <c r="B368" s="5">
        <v>0</v>
      </c>
    </row>
    <row r="369" spans="1:2" s="2" customFormat="1" ht="17.649999999999999" customHeight="1">
      <c r="A369" s="4" t="s">
        <v>349</v>
      </c>
      <c r="B369" s="5">
        <v>0</v>
      </c>
    </row>
    <row r="370" spans="1:2" s="2" customFormat="1" ht="17.649999999999999" customHeight="1">
      <c r="A370" s="4" t="s">
        <v>350</v>
      </c>
      <c r="B370" s="5">
        <v>0</v>
      </c>
    </row>
    <row r="371" spans="1:2" s="2" customFormat="1" ht="17.649999999999999" customHeight="1">
      <c r="A371" s="4" t="s">
        <v>351</v>
      </c>
      <c r="B371" s="5">
        <v>0</v>
      </c>
    </row>
    <row r="372" spans="1:2" s="2" customFormat="1" ht="17.649999999999999" customHeight="1">
      <c r="A372" s="4" t="s">
        <v>352</v>
      </c>
      <c r="B372" s="5">
        <v>0</v>
      </c>
    </row>
    <row r="373" spans="1:2" s="2" customFormat="1" ht="17.649999999999999" customHeight="1">
      <c r="A373" s="4" t="s">
        <v>353</v>
      </c>
      <c r="B373" s="5">
        <v>0</v>
      </c>
    </row>
    <row r="374" spans="1:2" s="2" customFormat="1" ht="17.649999999999999" customHeight="1">
      <c r="A374" s="4" t="s">
        <v>354</v>
      </c>
      <c r="B374" s="5">
        <v>0</v>
      </c>
    </row>
    <row r="375" spans="1:2" s="2" customFormat="1" ht="17.649999999999999" customHeight="1">
      <c r="A375" s="4" t="s">
        <v>355</v>
      </c>
      <c r="B375" s="5">
        <v>0</v>
      </c>
    </row>
    <row r="376" spans="1:2" s="2" customFormat="1" ht="17.649999999999999" customHeight="1">
      <c r="A376" s="4" t="s">
        <v>356</v>
      </c>
      <c r="B376" s="5">
        <v>0</v>
      </c>
    </row>
    <row r="377" spans="1:2" s="2" customFormat="1" ht="17.649999999999999" customHeight="1">
      <c r="A377" s="4" t="s">
        <v>357</v>
      </c>
      <c r="B377" s="5">
        <v>0</v>
      </c>
    </row>
    <row r="378" spans="1:2" s="2" customFormat="1" ht="17.649999999999999" customHeight="1">
      <c r="A378" s="4" t="s">
        <v>358</v>
      </c>
      <c r="B378" s="5">
        <v>0</v>
      </c>
    </row>
    <row r="379" spans="1:2" s="2" customFormat="1" ht="17.649999999999999" customHeight="1">
      <c r="A379" s="4" t="s">
        <v>359</v>
      </c>
      <c r="B379" s="5">
        <v>0</v>
      </c>
    </row>
    <row r="380" spans="1:2" s="2" customFormat="1" ht="17.649999999999999" customHeight="1">
      <c r="A380" s="4" t="s">
        <v>360</v>
      </c>
      <c r="B380" s="5">
        <v>0</v>
      </c>
    </row>
    <row r="381" spans="1:2" s="2" customFormat="1" ht="17.649999999999999" customHeight="1">
      <c r="A381" s="4" t="s">
        <v>361</v>
      </c>
      <c r="B381" s="5">
        <v>0</v>
      </c>
    </row>
    <row r="382" spans="1:2" s="2" customFormat="1" ht="17.649999999999999" customHeight="1">
      <c r="A382" s="4" t="s">
        <v>362</v>
      </c>
      <c r="B382" s="5">
        <v>123</v>
      </c>
    </row>
    <row r="383" spans="1:2" s="2" customFormat="1" ht="17.649999999999999" customHeight="1">
      <c r="A383" s="4" t="s">
        <v>363</v>
      </c>
      <c r="B383" s="5">
        <v>75</v>
      </c>
    </row>
    <row r="384" spans="1:2" s="2" customFormat="1" ht="17.649999999999999" customHeight="1">
      <c r="A384" s="4" t="s">
        <v>364</v>
      </c>
      <c r="B384" s="5">
        <v>0</v>
      </c>
    </row>
    <row r="385" spans="1:2" s="2" customFormat="1" ht="17.649999999999999" customHeight="1">
      <c r="A385" s="4" t="s">
        <v>365</v>
      </c>
      <c r="B385" s="5">
        <v>0</v>
      </c>
    </row>
    <row r="386" spans="1:2" s="2" customFormat="1" ht="17.649999999999999" customHeight="1">
      <c r="A386" s="4" t="s">
        <v>366</v>
      </c>
      <c r="B386" s="5">
        <v>0</v>
      </c>
    </row>
    <row r="387" spans="1:2" s="2" customFormat="1" ht="17.649999999999999" customHeight="1">
      <c r="A387" s="4" t="s">
        <v>367</v>
      </c>
      <c r="B387" s="5">
        <v>0</v>
      </c>
    </row>
    <row r="388" spans="1:2" s="2" customFormat="1" ht="17.649999999999999" customHeight="1">
      <c r="A388" s="4" t="s">
        <v>368</v>
      </c>
      <c r="B388" s="5">
        <v>48</v>
      </c>
    </row>
    <row r="389" spans="1:2" s="2" customFormat="1" ht="17.649999999999999" customHeight="1">
      <c r="A389" s="4" t="s">
        <v>369</v>
      </c>
      <c r="B389" s="5">
        <v>94</v>
      </c>
    </row>
    <row r="390" spans="1:2" s="2" customFormat="1" ht="17.649999999999999" customHeight="1">
      <c r="A390" s="4" t="s">
        <v>370</v>
      </c>
      <c r="B390" s="5">
        <v>4</v>
      </c>
    </row>
    <row r="391" spans="1:2" s="2" customFormat="1" ht="17.649999999999999" customHeight="1">
      <c r="A391" s="4" t="s">
        <v>371</v>
      </c>
      <c r="B391" s="5">
        <v>0</v>
      </c>
    </row>
    <row r="392" spans="1:2" s="2" customFormat="1" ht="17.649999999999999" customHeight="1">
      <c r="A392" s="4" t="s">
        <v>372</v>
      </c>
      <c r="B392" s="5">
        <v>0</v>
      </c>
    </row>
    <row r="393" spans="1:2" s="2" customFormat="1" ht="17.649999999999999" customHeight="1">
      <c r="A393" s="4" t="s">
        <v>301</v>
      </c>
      <c r="B393" s="5">
        <v>0</v>
      </c>
    </row>
    <row r="394" spans="1:2" s="2" customFormat="1" ht="17.100000000000001" customHeight="1">
      <c r="A394" s="4" t="s">
        <v>373</v>
      </c>
      <c r="B394" s="5">
        <v>0</v>
      </c>
    </row>
    <row r="395" spans="1:2" s="2" customFormat="1" ht="17.100000000000001" customHeight="1">
      <c r="A395" s="4" t="s">
        <v>374</v>
      </c>
      <c r="B395" s="5">
        <v>0</v>
      </c>
    </row>
    <row r="396" spans="1:2" s="2" customFormat="1" ht="17.649999999999999" customHeight="1">
      <c r="A396" s="4" t="s">
        <v>375</v>
      </c>
      <c r="B396" s="5">
        <v>90</v>
      </c>
    </row>
    <row r="397" spans="1:2" s="2" customFormat="1" ht="17.649999999999999" customHeight="1">
      <c r="A397" s="4" t="s">
        <v>376</v>
      </c>
      <c r="B397" s="5">
        <v>0</v>
      </c>
    </row>
    <row r="398" spans="1:2" s="2" customFormat="1" ht="17.649999999999999" customHeight="1">
      <c r="A398" s="4" t="s">
        <v>377</v>
      </c>
      <c r="B398" s="5">
        <v>0</v>
      </c>
    </row>
    <row r="399" spans="1:2" s="2" customFormat="1" ht="17.649999999999999" customHeight="1">
      <c r="A399" s="4" t="s">
        <v>378</v>
      </c>
      <c r="B399" s="5">
        <v>0</v>
      </c>
    </row>
    <row r="400" spans="1:2" s="2" customFormat="1" ht="17.649999999999999" customHeight="1">
      <c r="A400" s="4" t="s">
        <v>379</v>
      </c>
      <c r="B400" s="5">
        <v>0</v>
      </c>
    </row>
    <row r="401" spans="1:2" s="2" customFormat="1" ht="17.649999999999999" customHeight="1">
      <c r="A401" s="4" t="s">
        <v>380</v>
      </c>
      <c r="B401" s="5">
        <v>0</v>
      </c>
    </row>
    <row r="402" spans="1:2" s="2" customFormat="1" ht="17.649999999999999" customHeight="1">
      <c r="A402" s="4" t="s">
        <v>381</v>
      </c>
      <c r="B402" s="5">
        <v>0</v>
      </c>
    </row>
    <row r="403" spans="1:2" s="2" customFormat="1" ht="17.649999999999999" customHeight="1">
      <c r="A403" s="4" t="s">
        <v>382</v>
      </c>
      <c r="B403" s="5">
        <v>0</v>
      </c>
    </row>
    <row r="404" spans="1:2" s="2" customFormat="1" ht="17.649999999999999" customHeight="1">
      <c r="A404" s="4" t="s">
        <v>383</v>
      </c>
      <c r="B404" s="5">
        <v>0</v>
      </c>
    </row>
    <row r="405" spans="1:2" s="2" customFormat="1" ht="17.649999999999999" customHeight="1">
      <c r="A405" s="4" t="s">
        <v>384</v>
      </c>
      <c r="B405" s="5">
        <v>0</v>
      </c>
    </row>
    <row r="406" spans="1:2" s="2" customFormat="1" ht="17.649999999999999" customHeight="1">
      <c r="A406" s="4" t="s">
        <v>385</v>
      </c>
      <c r="B406" s="5">
        <v>0</v>
      </c>
    </row>
    <row r="407" spans="1:2" s="2" customFormat="1" ht="17.649999999999999" customHeight="1">
      <c r="A407" s="4" t="s">
        <v>386</v>
      </c>
      <c r="B407" s="5">
        <v>0</v>
      </c>
    </row>
    <row r="408" spans="1:2" s="2" customFormat="1" ht="17.649999999999999" customHeight="1">
      <c r="A408" s="4" t="s">
        <v>387</v>
      </c>
      <c r="B408" s="5">
        <v>0</v>
      </c>
    </row>
    <row r="409" spans="1:2" s="2" customFormat="1" ht="17.649999999999999" customHeight="1">
      <c r="A409" s="4" t="s">
        <v>388</v>
      </c>
      <c r="B409" s="5">
        <v>0</v>
      </c>
    </row>
    <row r="410" spans="1:2" s="2" customFormat="1" ht="17.649999999999999" customHeight="1">
      <c r="A410" s="4" t="s">
        <v>389</v>
      </c>
      <c r="B410" s="5">
        <v>0</v>
      </c>
    </row>
    <row r="411" spans="1:2" s="2" customFormat="1" ht="17.649999999999999" customHeight="1">
      <c r="A411" s="4" t="s">
        <v>390</v>
      </c>
      <c r="B411" s="5">
        <v>0</v>
      </c>
    </row>
    <row r="412" spans="1:2" s="2" customFormat="1" ht="17.649999999999999" customHeight="1">
      <c r="A412" s="4" t="s">
        <v>391</v>
      </c>
      <c r="B412" s="5">
        <v>0</v>
      </c>
    </row>
    <row r="413" spans="1:2" s="2" customFormat="1" ht="17.649999999999999" customHeight="1">
      <c r="A413" s="4" t="s">
        <v>392</v>
      </c>
      <c r="B413" s="5">
        <v>0</v>
      </c>
    </row>
    <row r="414" spans="1:2" s="2" customFormat="1" ht="17.649999999999999" customHeight="1">
      <c r="A414" s="4" t="s">
        <v>393</v>
      </c>
      <c r="B414" s="5">
        <v>0</v>
      </c>
    </row>
    <row r="415" spans="1:2" s="2" customFormat="1" ht="17.649999999999999" customHeight="1">
      <c r="A415" s="4" t="s">
        <v>394</v>
      </c>
      <c r="B415" s="5">
        <v>0</v>
      </c>
    </row>
    <row r="416" spans="1:2" s="2" customFormat="1" ht="17.649999999999999" customHeight="1">
      <c r="A416" s="4" t="s">
        <v>395</v>
      </c>
      <c r="B416" s="5">
        <v>0</v>
      </c>
    </row>
    <row r="417" spans="1:2" s="2" customFormat="1" ht="17.649999999999999" customHeight="1">
      <c r="A417" s="4" t="s">
        <v>396</v>
      </c>
      <c r="B417" s="5">
        <v>0</v>
      </c>
    </row>
    <row r="418" spans="1:2" s="2" customFormat="1" ht="17.649999999999999" customHeight="1">
      <c r="A418" s="4" t="s">
        <v>397</v>
      </c>
      <c r="B418" s="5">
        <v>0</v>
      </c>
    </row>
    <row r="419" spans="1:2" s="2" customFormat="1" ht="17.649999999999999" customHeight="1">
      <c r="A419" s="4" t="s">
        <v>398</v>
      </c>
      <c r="B419" s="5">
        <v>0</v>
      </c>
    </row>
    <row r="420" spans="1:2" s="2" customFormat="1" ht="17.649999999999999" customHeight="1">
      <c r="A420" s="4" t="s">
        <v>298</v>
      </c>
      <c r="B420" s="5">
        <v>0</v>
      </c>
    </row>
    <row r="421" spans="1:2" s="2" customFormat="1" ht="17.649999999999999" customHeight="1">
      <c r="A421" s="4" t="s">
        <v>301</v>
      </c>
      <c r="B421" s="5">
        <v>0</v>
      </c>
    </row>
    <row r="422" spans="1:2" s="2" customFormat="1" ht="17.649999999999999" customHeight="1">
      <c r="A422" s="4" t="s">
        <v>399</v>
      </c>
      <c r="B422" s="5">
        <v>0</v>
      </c>
    </row>
    <row r="423" spans="1:2" s="2" customFormat="1" ht="17.649999999999999" customHeight="1">
      <c r="A423" s="4" t="s">
        <v>400</v>
      </c>
      <c r="B423" s="5">
        <v>0</v>
      </c>
    </row>
    <row r="424" spans="1:2" s="2" customFormat="1" ht="17.649999999999999" customHeight="1">
      <c r="A424" s="4" t="s">
        <v>401</v>
      </c>
      <c r="B424" s="5">
        <v>0</v>
      </c>
    </row>
    <row r="425" spans="1:2" s="2" customFormat="1" ht="17.649999999999999" customHeight="1">
      <c r="A425" s="4" t="s">
        <v>402</v>
      </c>
      <c r="B425" s="5">
        <v>0</v>
      </c>
    </row>
    <row r="426" spans="1:2" s="2" customFormat="1" ht="17.649999999999999" customHeight="1">
      <c r="A426" s="4" t="s">
        <v>301</v>
      </c>
      <c r="B426" s="5">
        <v>0</v>
      </c>
    </row>
    <row r="427" spans="1:2" s="2" customFormat="1" ht="17.649999999999999" customHeight="1">
      <c r="A427" s="4" t="s">
        <v>403</v>
      </c>
      <c r="B427" s="5">
        <v>0</v>
      </c>
    </row>
    <row r="428" spans="1:2" s="2" customFormat="1" ht="17.649999999999999" customHeight="1">
      <c r="A428" s="4" t="s">
        <v>404</v>
      </c>
      <c r="B428" s="5">
        <v>0</v>
      </c>
    </row>
    <row r="429" spans="1:2" s="2" customFormat="1" ht="17.649999999999999" customHeight="1">
      <c r="A429" s="4" t="s">
        <v>405</v>
      </c>
      <c r="B429" s="5">
        <v>176</v>
      </c>
    </row>
    <row r="430" spans="1:2" s="2" customFormat="1" ht="17.649999999999999" customHeight="1">
      <c r="A430" s="4" t="s">
        <v>406</v>
      </c>
      <c r="B430" s="5">
        <v>0</v>
      </c>
    </row>
    <row r="431" spans="1:2" s="2" customFormat="1" ht="17.649999999999999" customHeight="1">
      <c r="A431" s="4" t="s">
        <v>407</v>
      </c>
      <c r="B431" s="5">
        <v>0</v>
      </c>
    </row>
    <row r="432" spans="1:2" s="2" customFormat="1" ht="17.649999999999999" customHeight="1">
      <c r="A432" s="4" t="s">
        <v>408</v>
      </c>
      <c r="B432" s="5">
        <v>0</v>
      </c>
    </row>
    <row r="433" spans="1:2" s="2" customFormat="1" ht="17.649999999999999" customHeight="1">
      <c r="A433" s="4" t="s">
        <v>409</v>
      </c>
      <c r="B433" s="5">
        <v>0</v>
      </c>
    </row>
    <row r="434" spans="1:2" s="2" customFormat="1" ht="17.649999999999999" customHeight="1">
      <c r="A434" s="4" t="s">
        <v>410</v>
      </c>
      <c r="B434" s="5">
        <v>0</v>
      </c>
    </row>
    <row r="435" spans="1:2" s="2" customFormat="1" ht="17.649999999999999" customHeight="1">
      <c r="A435" s="4" t="s">
        <v>411</v>
      </c>
      <c r="B435" s="5">
        <v>0</v>
      </c>
    </row>
    <row r="436" spans="1:2" s="2" customFormat="1" ht="17.649999999999999" customHeight="1">
      <c r="A436" s="4" t="s">
        <v>412</v>
      </c>
      <c r="B436" s="5">
        <v>0</v>
      </c>
    </row>
    <row r="437" spans="1:2" s="2" customFormat="1" ht="17.649999999999999" customHeight="1">
      <c r="A437" s="4" t="s">
        <v>413</v>
      </c>
      <c r="B437" s="5">
        <v>0</v>
      </c>
    </row>
    <row r="438" spans="1:2" s="2" customFormat="1" ht="17.649999999999999" customHeight="1">
      <c r="A438" s="4" t="s">
        <v>414</v>
      </c>
      <c r="B438" s="5">
        <v>0</v>
      </c>
    </row>
    <row r="439" spans="1:2" s="2" customFormat="1" ht="17.649999999999999" customHeight="1">
      <c r="A439" s="4" t="s">
        <v>415</v>
      </c>
      <c r="B439" s="5">
        <v>0</v>
      </c>
    </row>
    <row r="440" spans="1:2" s="2" customFormat="1" ht="17.649999999999999" customHeight="1">
      <c r="A440" s="4" t="s">
        <v>416</v>
      </c>
      <c r="B440" s="5">
        <v>0</v>
      </c>
    </row>
    <row r="441" spans="1:2" s="2" customFormat="1" ht="17.649999999999999" customHeight="1">
      <c r="A441" s="4" t="s">
        <v>417</v>
      </c>
      <c r="B441" s="5">
        <v>0</v>
      </c>
    </row>
    <row r="442" spans="1:2" s="2" customFormat="1" ht="17.649999999999999" customHeight="1">
      <c r="A442" s="4" t="s">
        <v>418</v>
      </c>
      <c r="B442" s="5">
        <v>0</v>
      </c>
    </row>
    <row r="443" spans="1:2" s="2" customFormat="1" ht="17.649999999999999" customHeight="1">
      <c r="A443" s="4" t="s">
        <v>419</v>
      </c>
      <c r="B443" s="5">
        <v>0</v>
      </c>
    </row>
    <row r="444" spans="1:2" s="2" customFormat="1" ht="17.649999999999999" customHeight="1">
      <c r="A444" s="4" t="s">
        <v>420</v>
      </c>
      <c r="B444" s="5">
        <v>0</v>
      </c>
    </row>
    <row r="445" spans="1:2" s="2" customFormat="1" ht="17.649999999999999" customHeight="1">
      <c r="A445" s="4" t="s">
        <v>421</v>
      </c>
      <c r="B445" s="5">
        <v>0</v>
      </c>
    </row>
    <row r="446" spans="1:2" s="2" customFormat="1" ht="17.649999999999999" customHeight="1">
      <c r="A446" s="4" t="s">
        <v>422</v>
      </c>
      <c r="B446" s="5">
        <v>0</v>
      </c>
    </row>
    <row r="447" spans="1:2" s="2" customFormat="1" ht="17.649999999999999" customHeight="1">
      <c r="A447" s="4" t="s">
        <v>423</v>
      </c>
      <c r="B447" s="5">
        <v>0</v>
      </c>
    </row>
    <row r="448" spans="1:2" s="2" customFormat="1" ht="17.649999999999999" customHeight="1">
      <c r="A448" s="4" t="s">
        <v>424</v>
      </c>
      <c r="B448" s="5">
        <v>0</v>
      </c>
    </row>
    <row r="449" spans="1:2" s="2" customFormat="1" ht="17.649999999999999" customHeight="1">
      <c r="A449" s="4" t="s">
        <v>425</v>
      </c>
      <c r="B449" s="5">
        <v>0</v>
      </c>
    </row>
    <row r="450" spans="1:2" s="2" customFormat="1" ht="17.649999999999999" customHeight="1">
      <c r="A450" s="4" t="s">
        <v>426</v>
      </c>
      <c r="B450" s="5">
        <v>0</v>
      </c>
    </row>
    <row r="451" spans="1:2" s="2" customFormat="1" ht="17.649999999999999" customHeight="1">
      <c r="A451" s="4" t="s">
        <v>427</v>
      </c>
      <c r="B451" s="5">
        <v>0</v>
      </c>
    </row>
    <row r="452" spans="1:2" s="2" customFormat="1" ht="17.649999999999999" customHeight="1">
      <c r="A452" s="4" t="s">
        <v>428</v>
      </c>
      <c r="B452" s="5">
        <v>0</v>
      </c>
    </row>
    <row r="453" spans="1:2" s="2" customFormat="1" ht="17.649999999999999" customHeight="1">
      <c r="A453" s="4" t="s">
        <v>429</v>
      </c>
      <c r="B453" s="5">
        <v>0</v>
      </c>
    </row>
    <row r="454" spans="1:2" s="2" customFormat="1" ht="17.649999999999999" customHeight="1">
      <c r="A454" s="4" t="s">
        <v>430</v>
      </c>
      <c r="B454" s="5">
        <v>176</v>
      </c>
    </row>
    <row r="455" spans="1:2" s="2" customFormat="1" ht="17.649999999999999" customHeight="1">
      <c r="A455" s="4" t="s">
        <v>431</v>
      </c>
      <c r="B455" s="5">
        <v>0</v>
      </c>
    </row>
    <row r="456" spans="1:2" s="2" customFormat="1" ht="17.649999999999999" customHeight="1">
      <c r="A456" s="4" t="s">
        <v>432</v>
      </c>
      <c r="B456" s="5">
        <v>0</v>
      </c>
    </row>
    <row r="457" spans="1:2" s="2" customFormat="1" ht="17.649999999999999" customHeight="1">
      <c r="A457" s="4" t="s">
        <v>433</v>
      </c>
      <c r="B457" s="5">
        <v>0</v>
      </c>
    </row>
    <row r="458" spans="1:2" s="2" customFormat="1" ht="17.649999999999999" customHeight="1">
      <c r="A458" s="4" t="s">
        <v>434</v>
      </c>
      <c r="B458" s="5">
        <v>0</v>
      </c>
    </row>
    <row r="459" spans="1:2" s="2" customFormat="1" ht="17.649999999999999" customHeight="1">
      <c r="A459" s="4" t="s">
        <v>435</v>
      </c>
      <c r="B459" s="5">
        <v>0</v>
      </c>
    </row>
    <row r="460" spans="1:2" s="2" customFormat="1" ht="17.649999999999999" customHeight="1">
      <c r="A460" s="4" t="s">
        <v>436</v>
      </c>
      <c r="B460" s="5">
        <v>83</v>
      </c>
    </row>
    <row r="461" spans="1:2" s="2" customFormat="1" ht="17.649999999999999" customHeight="1">
      <c r="A461" s="4" t="s">
        <v>437</v>
      </c>
      <c r="B461" s="5">
        <v>0</v>
      </c>
    </row>
    <row r="462" spans="1:2" s="2" customFormat="1" ht="17.649999999999999" customHeight="1">
      <c r="A462" s="4" t="s">
        <v>438</v>
      </c>
      <c r="B462" s="5">
        <v>0</v>
      </c>
    </row>
    <row r="463" spans="1:2" s="2" customFormat="1" ht="17.649999999999999" customHeight="1">
      <c r="A463" s="4" t="s">
        <v>439</v>
      </c>
      <c r="B463" s="5">
        <v>0</v>
      </c>
    </row>
    <row r="464" spans="1:2" s="2" customFormat="1" ht="17.649999999999999" customHeight="1">
      <c r="A464" s="4" t="s">
        <v>301</v>
      </c>
      <c r="B464" s="5">
        <v>0</v>
      </c>
    </row>
    <row r="465" spans="1:2" s="2" customFormat="1" ht="17.649999999999999" customHeight="1">
      <c r="A465" s="4" t="s">
        <v>440</v>
      </c>
      <c r="B465" s="5">
        <v>83</v>
      </c>
    </row>
    <row r="466" spans="1:2" s="2" customFormat="1" ht="17.649999999999999" customHeight="1">
      <c r="A466" s="4" t="s">
        <v>441</v>
      </c>
      <c r="B466" s="5">
        <v>0</v>
      </c>
    </row>
    <row r="467" spans="1:2" s="2" customFormat="1" ht="17.649999999999999" customHeight="1">
      <c r="A467" s="4" t="s">
        <v>442</v>
      </c>
      <c r="B467" s="5">
        <v>13</v>
      </c>
    </row>
    <row r="468" spans="1:2" s="2" customFormat="1" ht="17.649999999999999" customHeight="1">
      <c r="A468" s="4" t="s">
        <v>443</v>
      </c>
      <c r="B468" s="5">
        <v>0</v>
      </c>
    </row>
    <row r="469" spans="1:2" s="2" customFormat="1" ht="17.649999999999999" customHeight="1">
      <c r="A469" s="4" t="s">
        <v>444</v>
      </c>
      <c r="B469" s="5">
        <v>0</v>
      </c>
    </row>
    <row r="470" spans="1:2" s="2" customFormat="1" ht="17.649999999999999" customHeight="1">
      <c r="A470" s="4" t="s">
        <v>445</v>
      </c>
      <c r="B470" s="5">
        <v>0</v>
      </c>
    </row>
    <row r="471" spans="1:2" s="2" customFormat="1" ht="17.649999999999999" customHeight="1">
      <c r="A471" s="4" t="s">
        <v>446</v>
      </c>
      <c r="B471" s="5">
        <v>0</v>
      </c>
    </row>
    <row r="472" spans="1:2" s="2" customFormat="1" ht="17.649999999999999" customHeight="1">
      <c r="A472" s="4" t="s">
        <v>447</v>
      </c>
      <c r="B472" s="5">
        <v>0</v>
      </c>
    </row>
    <row r="473" spans="1:2" s="2" customFormat="1" ht="17.649999999999999" customHeight="1">
      <c r="A473" s="4" t="s">
        <v>448</v>
      </c>
      <c r="B473" s="5">
        <v>0</v>
      </c>
    </row>
    <row r="474" spans="1:2" s="2" customFormat="1" ht="17.649999999999999" customHeight="1">
      <c r="A474" s="4" t="s">
        <v>449</v>
      </c>
      <c r="B474" s="5">
        <v>0</v>
      </c>
    </row>
    <row r="475" spans="1:2" s="2" customFormat="1" ht="17.649999999999999" customHeight="1">
      <c r="A475" s="4" t="s">
        <v>301</v>
      </c>
      <c r="B475" s="5">
        <v>0</v>
      </c>
    </row>
    <row r="476" spans="1:2" s="2" customFormat="1" ht="17.649999999999999" customHeight="1">
      <c r="A476" s="4" t="s">
        <v>450</v>
      </c>
      <c r="B476" s="5">
        <v>0</v>
      </c>
    </row>
    <row r="477" spans="1:2" s="2" customFormat="1" ht="17.649999999999999" customHeight="1">
      <c r="A477" s="4" t="s">
        <v>451</v>
      </c>
      <c r="B477" s="5">
        <v>13</v>
      </c>
    </row>
    <row r="478" spans="1:2" s="2" customFormat="1" ht="17.649999999999999" customHeight="1">
      <c r="A478" s="4" t="s">
        <v>452</v>
      </c>
      <c r="B478" s="5">
        <v>0</v>
      </c>
    </row>
    <row r="479" spans="1:2" s="2" customFormat="1" ht="17.649999999999999" customHeight="1">
      <c r="A479" s="4" t="s">
        <v>453</v>
      </c>
      <c r="B479" s="5">
        <v>0</v>
      </c>
    </row>
    <row r="480" spans="1:2" s="2" customFormat="1" ht="17.649999999999999" customHeight="1">
      <c r="A480" s="4" t="s">
        <v>454</v>
      </c>
      <c r="B480" s="5">
        <v>0</v>
      </c>
    </row>
    <row r="481" spans="1:2" s="2" customFormat="1" ht="17.649999999999999" customHeight="1">
      <c r="A481" s="4" t="s">
        <v>455</v>
      </c>
      <c r="B481" s="5">
        <v>0</v>
      </c>
    </row>
    <row r="482" spans="1:2" s="2" customFormat="1" ht="17.649999999999999" customHeight="1">
      <c r="A482" s="4" t="s">
        <v>456</v>
      </c>
      <c r="B482" s="5">
        <v>0</v>
      </c>
    </row>
    <row r="483" spans="1:2" s="2" customFormat="1" ht="17.649999999999999" customHeight="1">
      <c r="A483" s="4" t="s">
        <v>457</v>
      </c>
      <c r="B483" s="5">
        <v>0</v>
      </c>
    </row>
    <row r="484" spans="1:2" s="2" customFormat="1" ht="17.649999999999999" customHeight="1">
      <c r="A484" s="4" t="s">
        <v>458</v>
      </c>
      <c r="B484" s="5">
        <v>0</v>
      </c>
    </row>
    <row r="485" spans="1:2" s="2" customFormat="1" ht="17.649999999999999" customHeight="1">
      <c r="A485" s="4" t="s">
        <v>459</v>
      </c>
      <c r="B485" s="5">
        <v>0</v>
      </c>
    </row>
    <row r="486" spans="1:2" s="2" customFormat="1" ht="17.649999999999999" customHeight="1">
      <c r="A486" s="4" t="s">
        <v>460</v>
      </c>
      <c r="B486" s="5">
        <v>0</v>
      </c>
    </row>
    <row r="487" spans="1:2" s="2" customFormat="1" ht="17.649999999999999" customHeight="1">
      <c r="A487" s="4" t="s">
        <v>461</v>
      </c>
      <c r="B487" s="5">
        <v>0</v>
      </c>
    </row>
    <row r="488" spans="1:2" s="2" customFormat="1" ht="17.649999999999999" customHeight="1">
      <c r="A488" s="4" t="s">
        <v>462</v>
      </c>
      <c r="B488" s="5">
        <v>1</v>
      </c>
    </row>
    <row r="489" spans="1:2" s="2" customFormat="1" ht="17.649999999999999" customHeight="1">
      <c r="A489" s="4" t="s">
        <v>463</v>
      </c>
      <c r="B489" s="5">
        <v>0</v>
      </c>
    </row>
    <row r="490" spans="1:2" s="2" customFormat="1" ht="17.649999999999999" customHeight="1">
      <c r="A490" s="4" t="s">
        <v>464</v>
      </c>
      <c r="B490" s="5">
        <v>0</v>
      </c>
    </row>
    <row r="491" spans="1:2" s="2" customFormat="1" ht="17.649999999999999" customHeight="1">
      <c r="A491" s="4" t="s">
        <v>465</v>
      </c>
      <c r="B491" s="5">
        <v>0</v>
      </c>
    </row>
    <row r="492" spans="1:2" s="2" customFormat="1" ht="17.649999999999999" customHeight="1">
      <c r="A492" s="4" t="s">
        <v>466</v>
      </c>
      <c r="B492" s="5">
        <v>1</v>
      </c>
    </row>
    <row r="493" spans="1:2" s="2" customFormat="1" ht="17.649999999999999" customHeight="1">
      <c r="A493" s="4" t="s">
        <v>467</v>
      </c>
      <c r="B493" s="5">
        <v>0</v>
      </c>
    </row>
    <row r="494" spans="1:2" s="2" customFormat="1" ht="17.649999999999999" customHeight="1">
      <c r="A494" s="4" t="s">
        <v>468</v>
      </c>
      <c r="B494" s="5">
        <v>0</v>
      </c>
    </row>
    <row r="495" spans="1:2" s="2" customFormat="1" ht="17.649999999999999" customHeight="1">
      <c r="A495" s="4" t="s">
        <v>469</v>
      </c>
      <c r="B495" s="5">
        <v>0</v>
      </c>
    </row>
    <row r="496" spans="1:2" s="2" customFormat="1" ht="17.649999999999999" customHeight="1">
      <c r="A496" s="4" t="s">
        <v>301</v>
      </c>
      <c r="B496" s="5">
        <v>0</v>
      </c>
    </row>
    <row r="497" spans="1:2" s="2" customFormat="1" ht="17.649999999999999" customHeight="1">
      <c r="A497" s="4" t="s">
        <v>470</v>
      </c>
      <c r="B497" s="5">
        <v>0</v>
      </c>
    </row>
    <row r="498" spans="1:2" s="2" customFormat="1" ht="17.649999999999999" customHeight="1">
      <c r="A498" s="4" t="s">
        <v>471</v>
      </c>
      <c r="B498" s="5">
        <v>0</v>
      </c>
    </row>
    <row r="499" spans="1:2" s="2" customFormat="1" ht="17.649999999999999" customHeight="1">
      <c r="A499" s="4" t="s">
        <v>472</v>
      </c>
      <c r="B499" s="5">
        <v>0</v>
      </c>
    </row>
    <row r="500" spans="1:2" s="2" customFormat="1" ht="17.649999999999999" customHeight="1">
      <c r="A500" s="4" t="s">
        <v>473</v>
      </c>
      <c r="B500" s="5">
        <v>0</v>
      </c>
    </row>
    <row r="501" spans="1:2" s="2" customFormat="1" ht="17.649999999999999" customHeight="1">
      <c r="A501" s="4" t="s">
        <v>474</v>
      </c>
      <c r="B501" s="5">
        <v>0</v>
      </c>
    </row>
    <row r="502" spans="1:2" s="2" customFormat="1" ht="17.649999999999999" customHeight="1">
      <c r="A502" s="4" t="s">
        <v>475</v>
      </c>
      <c r="B502" s="5">
        <v>0</v>
      </c>
    </row>
    <row r="503" spans="1:2" s="2" customFormat="1" ht="17.649999999999999" customHeight="1">
      <c r="A503" s="4" t="s">
        <v>476</v>
      </c>
      <c r="B503" s="5">
        <v>0</v>
      </c>
    </row>
    <row r="504" spans="1:2" s="2" customFormat="1" ht="17.649999999999999" customHeight="1">
      <c r="A504" s="4" t="s">
        <v>477</v>
      </c>
      <c r="B504" s="5">
        <v>0</v>
      </c>
    </row>
    <row r="505" spans="1:2" s="2" customFormat="1" ht="17.649999999999999" customHeight="1">
      <c r="A505" s="4" t="s">
        <v>478</v>
      </c>
      <c r="B505" s="5">
        <v>0</v>
      </c>
    </row>
    <row r="506" spans="1:2" s="2" customFormat="1" ht="17.649999999999999" customHeight="1">
      <c r="A506" s="4" t="s">
        <v>479</v>
      </c>
      <c r="B506" s="5">
        <v>0</v>
      </c>
    </row>
    <row r="507" spans="1:2" s="2" customFormat="1" ht="17.649999999999999" customHeight="1">
      <c r="A507" s="4" t="s">
        <v>480</v>
      </c>
      <c r="B507" s="5">
        <v>0</v>
      </c>
    </row>
    <row r="508" spans="1:2" s="2" customFormat="1" ht="17.649999999999999" customHeight="1">
      <c r="A508" s="4" t="s">
        <v>481</v>
      </c>
      <c r="B508" s="5">
        <v>0</v>
      </c>
    </row>
    <row r="509" spans="1:2" s="2" customFormat="1" ht="17.649999999999999" customHeight="1">
      <c r="A509" s="4" t="s">
        <v>482</v>
      </c>
      <c r="B509" s="5">
        <v>0</v>
      </c>
    </row>
    <row r="510" spans="1:2" s="2" customFormat="1" ht="17.649999999999999" customHeight="1">
      <c r="A510" s="4" t="s">
        <v>483</v>
      </c>
      <c r="B510" s="5">
        <v>0</v>
      </c>
    </row>
    <row r="511" spans="1:2" s="2" customFormat="1" ht="17.649999999999999" customHeight="1">
      <c r="A511" s="4" t="s">
        <v>301</v>
      </c>
      <c r="B511" s="5">
        <v>0</v>
      </c>
    </row>
    <row r="512" spans="1:2" s="2" customFormat="1" ht="17.649999999999999" customHeight="1">
      <c r="A512" s="4" t="s">
        <v>484</v>
      </c>
      <c r="B512" s="5">
        <v>0</v>
      </c>
    </row>
    <row r="513" spans="1:2" s="2" customFormat="1" ht="17.649999999999999" customHeight="1">
      <c r="A513" s="4" t="s">
        <v>485</v>
      </c>
      <c r="B513" s="5">
        <v>2988</v>
      </c>
    </row>
    <row r="514" spans="1:2" s="2" customFormat="1" ht="17.649999999999999" customHeight="1">
      <c r="A514" s="4" t="s">
        <v>486</v>
      </c>
      <c r="B514" s="5">
        <v>2988</v>
      </c>
    </row>
    <row r="515" spans="1:2" s="2" customFormat="1" ht="17.649999999999999" customHeight="1">
      <c r="A515" s="4" t="s">
        <v>487</v>
      </c>
      <c r="B515" s="5">
        <v>4986</v>
      </c>
    </row>
    <row r="516" spans="1:2" s="2" customFormat="1" ht="17.649999999999999" customHeight="1">
      <c r="A516" s="4" t="s">
        <v>488</v>
      </c>
      <c r="B516" s="5">
        <v>4986</v>
      </c>
    </row>
    <row r="517" spans="1:2" s="2" customFormat="1" ht="17.649999999999999" customHeight="1">
      <c r="A517" s="4" t="s">
        <v>489</v>
      </c>
      <c r="B517" s="5">
        <v>726</v>
      </c>
    </row>
    <row r="518" spans="1:2" s="2" customFormat="1" ht="17.649999999999999" customHeight="1">
      <c r="A518" s="4" t="s">
        <v>490</v>
      </c>
      <c r="B518" s="5">
        <v>4</v>
      </c>
    </row>
    <row r="519" spans="1:2" s="2" customFormat="1" ht="17.649999999999999" customHeight="1">
      <c r="A519" s="4" t="s">
        <v>491</v>
      </c>
      <c r="B519" s="5">
        <v>0</v>
      </c>
    </row>
    <row r="520" spans="1:2" s="2" customFormat="1" ht="17.649999999999999" customHeight="1">
      <c r="A520" s="4" t="s">
        <v>492</v>
      </c>
      <c r="B520" s="5">
        <v>25</v>
      </c>
    </row>
    <row r="521" spans="1:2" s="2" customFormat="1" ht="17.649999999999999" customHeight="1">
      <c r="A521" s="4" t="s">
        <v>493</v>
      </c>
      <c r="B521" s="5">
        <v>0</v>
      </c>
    </row>
    <row r="522" spans="1:2" s="2" customFormat="1" ht="17.649999999999999" customHeight="1">
      <c r="A522" s="4" t="s">
        <v>494</v>
      </c>
      <c r="B522" s="5">
        <v>0</v>
      </c>
    </row>
    <row r="523" spans="1:2" s="2" customFormat="1" ht="17.649999999999999" customHeight="1">
      <c r="A523" s="4" t="s">
        <v>495</v>
      </c>
      <c r="B523" s="5">
        <v>10</v>
      </c>
    </row>
    <row r="524" spans="1:2" s="2" customFormat="1" ht="17.649999999999999" customHeight="1">
      <c r="A524" s="4" t="s">
        <v>496</v>
      </c>
      <c r="B524" s="5">
        <v>0</v>
      </c>
    </row>
    <row r="525" spans="1:2" s="2" customFormat="1" ht="17.649999999999999" customHeight="1">
      <c r="A525" s="4" t="s">
        <v>497</v>
      </c>
      <c r="B525" s="5">
        <v>0</v>
      </c>
    </row>
    <row r="526" spans="1:2" s="2" customFormat="1" ht="17.649999999999999" customHeight="1">
      <c r="A526" s="4" t="s">
        <v>498</v>
      </c>
      <c r="B526" s="5">
        <v>2</v>
      </c>
    </row>
    <row r="527" spans="1:2" s="2" customFormat="1" ht="17.649999999999999" customHeight="1">
      <c r="A527" s="4" t="s">
        <v>499</v>
      </c>
      <c r="B527" s="5">
        <v>0</v>
      </c>
    </row>
    <row r="528" spans="1:2" s="2" customFormat="1" ht="17.649999999999999" customHeight="1">
      <c r="A528" s="4" t="s">
        <v>500</v>
      </c>
      <c r="B528" s="5">
        <v>0</v>
      </c>
    </row>
    <row r="529" spans="1:2" s="2" customFormat="1" ht="17.649999999999999" customHeight="1">
      <c r="A529" s="4" t="s">
        <v>501</v>
      </c>
      <c r="B529" s="5">
        <v>0</v>
      </c>
    </row>
    <row r="530" spans="1:2" s="2" customFormat="1" ht="17.649999999999999" customHeight="1">
      <c r="A530" s="4" t="s">
        <v>502</v>
      </c>
      <c r="B530" s="5">
        <v>1</v>
      </c>
    </row>
    <row r="531" spans="1:2" s="2" customFormat="1" ht="17.649999999999999" customHeight="1">
      <c r="A531" s="4" t="s">
        <v>503</v>
      </c>
      <c r="B531" s="5">
        <v>0</v>
      </c>
    </row>
    <row r="532" spans="1:2" s="2" customFormat="1" ht="17.649999999999999" customHeight="1">
      <c r="A532" s="4" t="s">
        <v>504</v>
      </c>
      <c r="B532" s="5">
        <v>0</v>
      </c>
    </row>
    <row r="533" spans="1:2" s="2" customFormat="1" ht="17.649999999999999" customHeight="1">
      <c r="A533" s="4" t="s">
        <v>505</v>
      </c>
      <c r="B533" s="5">
        <v>0</v>
      </c>
    </row>
    <row r="534" spans="1:2" s="2" customFormat="1" ht="17.649999999999999" customHeight="1">
      <c r="A534" s="4" t="s">
        <v>506</v>
      </c>
      <c r="B534" s="5">
        <v>0</v>
      </c>
    </row>
    <row r="535" spans="1:2" s="2" customFormat="1" ht="17.649999999999999" customHeight="1">
      <c r="A535" s="4" t="s">
        <v>507</v>
      </c>
      <c r="B535" s="5">
        <v>16</v>
      </c>
    </row>
    <row r="536" spans="1:2" s="2" customFormat="1" ht="17.649999999999999" customHeight="1">
      <c r="A536" s="4" t="s">
        <v>508</v>
      </c>
      <c r="B536" s="5">
        <v>4202</v>
      </c>
    </row>
    <row r="537" spans="1:2" s="2" customFormat="1" ht="17.649999999999999" customHeight="1">
      <c r="A537" s="4" t="s">
        <v>509</v>
      </c>
      <c r="B537" s="5">
        <v>0</v>
      </c>
    </row>
    <row r="538" spans="1:2" s="2" customFormat="1" ht="17.649999999999999" customHeight="1">
      <c r="A538" s="4" t="s">
        <v>510</v>
      </c>
      <c r="B538" s="5">
        <v>0</v>
      </c>
    </row>
    <row r="539" spans="1:2" s="2" customFormat="1" ht="17.649999999999999" customHeight="1">
      <c r="A539" s="4" t="s">
        <v>511</v>
      </c>
      <c r="B539" s="5">
        <v>0</v>
      </c>
    </row>
    <row r="540" spans="1:2" s="2" customFormat="1" ht="17.649999999999999" customHeight="1">
      <c r="A540" s="4" t="s">
        <v>512</v>
      </c>
      <c r="B540" s="5">
        <v>0</v>
      </c>
    </row>
    <row r="541" spans="1:2" s="2" customFormat="1" ht="17.649999999999999" customHeight="1">
      <c r="A541" s="4" t="s">
        <v>513</v>
      </c>
      <c r="B541" s="5">
        <v>0</v>
      </c>
    </row>
    <row r="542" spans="1:2" s="2" customFormat="1" ht="17.649999999999999" customHeight="1">
      <c r="A542" s="4" t="s">
        <v>514</v>
      </c>
      <c r="B542" s="5">
        <v>0</v>
      </c>
    </row>
    <row r="543" spans="1:2" s="2" customFormat="1" ht="17.649999999999999" customHeight="1">
      <c r="A543" s="4" t="s">
        <v>515</v>
      </c>
      <c r="B543" s="5">
        <v>0</v>
      </c>
    </row>
    <row r="544" spans="1:2" s="2" customFormat="1" ht="17.649999999999999" customHeight="1">
      <c r="A544" s="4" t="s">
        <v>516</v>
      </c>
      <c r="B544" s="5">
        <v>0</v>
      </c>
    </row>
    <row r="545" spans="1:2" s="2" customFormat="1" ht="17.649999999999999" customHeight="1">
      <c r="A545" s="4" t="s">
        <v>517</v>
      </c>
      <c r="B545" s="5">
        <v>0</v>
      </c>
    </row>
    <row r="546" spans="1:2" s="2" customFormat="1" ht="17.649999999999999" customHeight="1">
      <c r="A546" s="4" t="s">
        <v>518</v>
      </c>
      <c r="B546" s="5">
        <v>0</v>
      </c>
    </row>
    <row r="547" spans="1:2" s="2" customFormat="1" ht="17.649999999999999" customHeight="1">
      <c r="A547" s="4" t="s">
        <v>519</v>
      </c>
      <c r="B547" s="5">
        <v>0</v>
      </c>
    </row>
    <row r="548" spans="1:2" s="2" customFormat="1" ht="17.649999999999999" customHeight="1">
      <c r="A548" s="4" t="s">
        <v>520</v>
      </c>
      <c r="B548" s="5">
        <v>0</v>
      </c>
    </row>
    <row r="549" spans="1:2" s="2" customFormat="1" ht="17.649999999999999" customHeight="1">
      <c r="A549" s="4" t="s">
        <v>521</v>
      </c>
      <c r="B549" s="5">
        <v>0</v>
      </c>
    </row>
    <row r="550" spans="1:2" s="2" customFormat="1" ht="17.649999999999999" customHeight="1">
      <c r="A550" s="4" t="s">
        <v>522</v>
      </c>
      <c r="B550" s="5">
        <v>0</v>
      </c>
    </row>
    <row r="551" spans="1:2" s="2" customFormat="1" ht="17.649999999999999" customHeight="1">
      <c r="A551" s="4" t="s">
        <v>523</v>
      </c>
      <c r="B551" s="5">
        <v>0</v>
      </c>
    </row>
    <row r="552" spans="1:2" s="2" customFormat="1" ht="17.649999999999999" customHeight="1">
      <c r="A552" s="4" t="s">
        <v>524</v>
      </c>
      <c r="B552" s="5">
        <v>0</v>
      </c>
    </row>
    <row r="553" spans="1:2" s="2" customFormat="1" ht="17.649999999999999" customHeight="1">
      <c r="A553" s="4" t="s">
        <v>525</v>
      </c>
      <c r="B553" s="5">
        <v>0</v>
      </c>
    </row>
    <row r="554" spans="1:2" s="2" customFormat="1" ht="17.649999999999999" customHeight="1">
      <c r="A554" s="4" t="s">
        <v>526</v>
      </c>
      <c r="B554" s="5">
        <v>0</v>
      </c>
    </row>
    <row r="555" spans="1:2" s="2" customFormat="1" ht="17.649999999999999" customHeight="1">
      <c r="A555" s="4" t="s">
        <v>527</v>
      </c>
      <c r="B555" s="5">
        <v>0</v>
      </c>
    </row>
    <row r="556" spans="1:2" s="2" customFormat="1" ht="17.649999999999999" customHeight="1">
      <c r="A556" s="4" t="s">
        <v>528</v>
      </c>
      <c r="B556" s="5">
        <v>2141</v>
      </c>
    </row>
    <row r="557" spans="1:2" s="2" customFormat="1" ht="17.649999999999999" customHeight="1">
      <c r="A557" s="4" t="s">
        <v>529</v>
      </c>
      <c r="B557" s="5">
        <v>0</v>
      </c>
    </row>
    <row r="558" spans="1:2" s="2" customFormat="1" ht="17.649999999999999" customHeight="1">
      <c r="A558" s="4" t="s">
        <v>530</v>
      </c>
      <c r="B558" s="5">
        <v>0</v>
      </c>
    </row>
    <row r="559" spans="1:2" s="2" customFormat="1" ht="17.649999999999999" customHeight="1">
      <c r="A559" s="4" t="s">
        <v>531</v>
      </c>
      <c r="B559" s="5">
        <v>0</v>
      </c>
    </row>
    <row r="560" spans="1:2" s="2" customFormat="1" ht="17.649999999999999" customHeight="1">
      <c r="A560" s="4" t="s">
        <v>532</v>
      </c>
      <c r="B560" s="5">
        <v>0</v>
      </c>
    </row>
    <row r="561" spans="1:2" s="2" customFormat="1" ht="17.649999999999999" customHeight="1">
      <c r="A561" s="4" t="s">
        <v>533</v>
      </c>
      <c r="B561" s="5">
        <v>0</v>
      </c>
    </row>
    <row r="562" spans="1:2" s="2" customFormat="1" ht="17.649999999999999" customHeight="1">
      <c r="A562" s="4" t="s">
        <v>534</v>
      </c>
      <c r="B562" s="5">
        <v>0</v>
      </c>
    </row>
    <row r="563" spans="1:2" s="2" customFormat="1" ht="17.649999999999999" customHeight="1">
      <c r="A563" s="4" t="s">
        <v>535</v>
      </c>
      <c r="B563" s="5">
        <v>0</v>
      </c>
    </row>
    <row r="564" spans="1:2" s="2" customFormat="1" ht="17.649999999999999" customHeight="1">
      <c r="A564" s="4" t="s">
        <v>536</v>
      </c>
      <c r="B564" s="5">
        <v>0</v>
      </c>
    </row>
    <row r="565" spans="1:2" s="2" customFormat="1" ht="17.649999999999999" customHeight="1">
      <c r="A565" s="4" t="s">
        <v>537</v>
      </c>
      <c r="B565" s="5">
        <v>92</v>
      </c>
    </row>
    <row r="566" spans="1:2" s="2" customFormat="1" ht="17.649999999999999" customHeight="1">
      <c r="A566" s="4" t="s">
        <v>538</v>
      </c>
      <c r="B566" s="5">
        <v>60</v>
      </c>
    </row>
    <row r="567" spans="1:2" s="2" customFormat="1" ht="17.649999999999999" customHeight="1">
      <c r="A567" s="4" t="s">
        <v>539</v>
      </c>
      <c r="B567" s="5">
        <v>0</v>
      </c>
    </row>
    <row r="568" spans="1:2" s="2" customFormat="1" ht="17.649999999999999" customHeight="1">
      <c r="A568" s="4" t="s">
        <v>540</v>
      </c>
      <c r="B568" s="5">
        <v>0</v>
      </c>
    </row>
    <row r="569" spans="1:2" s="2" customFormat="1" ht="17.649999999999999" customHeight="1">
      <c r="A569" s="4" t="s">
        <v>541</v>
      </c>
      <c r="B569" s="5">
        <v>32</v>
      </c>
    </row>
    <row r="570" spans="1:2" s="2" customFormat="1" ht="17.649999999999999" customHeight="1">
      <c r="A570" s="4" t="s">
        <v>542</v>
      </c>
      <c r="B570" s="5">
        <v>1345</v>
      </c>
    </row>
    <row r="571" spans="1:2" s="2" customFormat="1" ht="17.649999999999999" customHeight="1">
      <c r="A571" s="4" t="s">
        <v>543</v>
      </c>
      <c r="B571" s="5">
        <v>1073</v>
      </c>
    </row>
    <row r="572" spans="1:2" s="2" customFormat="1" ht="17.649999999999999" customHeight="1">
      <c r="A572" s="4" t="s">
        <v>544</v>
      </c>
      <c r="B572" s="5">
        <v>224</v>
      </c>
    </row>
    <row r="573" spans="1:2" s="2" customFormat="1" ht="17.649999999999999" customHeight="1">
      <c r="A573" s="4" t="s">
        <v>545</v>
      </c>
      <c r="B573" s="5">
        <v>48</v>
      </c>
    </row>
    <row r="574" spans="1:2" s="2" customFormat="1" ht="17.649999999999999" customHeight="1">
      <c r="A574" s="4" t="s">
        <v>546</v>
      </c>
      <c r="B574" s="5">
        <v>0</v>
      </c>
    </row>
    <row r="575" spans="1:2" s="2" customFormat="1" ht="17.649999999999999" customHeight="1">
      <c r="A575" s="4" t="s">
        <v>547</v>
      </c>
      <c r="B575" s="5">
        <v>0</v>
      </c>
    </row>
    <row r="576" spans="1:2" s="2" customFormat="1" ht="17.649999999999999" customHeight="1">
      <c r="A576" s="4" t="s">
        <v>548</v>
      </c>
      <c r="B576" s="5">
        <v>0</v>
      </c>
    </row>
    <row r="577" spans="1:2" s="2" customFormat="1" ht="17.649999999999999" customHeight="1">
      <c r="A577" s="4" t="s">
        <v>549</v>
      </c>
      <c r="B577" s="5">
        <v>0</v>
      </c>
    </row>
    <row r="578" spans="1:2" s="2" customFormat="1" ht="17.649999999999999" customHeight="1">
      <c r="A578" s="4" t="s">
        <v>550</v>
      </c>
      <c r="B578" s="5">
        <v>0</v>
      </c>
    </row>
    <row r="579" spans="1:2" s="2" customFormat="1" ht="17.649999999999999" customHeight="1">
      <c r="A579" s="4" t="s">
        <v>551</v>
      </c>
      <c r="B579" s="5">
        <v>7</v>
      </c>
    </row>
    <row r="580" spans="1:2" s="2" customFormat="1" ht="17.649999999999999" customHeight="1">
      <c r="A580" s="4" t="s">
        <v>552</v>
      </c>
      <c r="B580" s="5">
        <v>0</v>
      </c>
    </row>
    <row r="581" spans="1:2" s="2" customFormat="1" ht="17.649999999999999" customHeight="1">
      <c r="A581" s="4" t="s">
        <v>553</v>
      </c>
      <c r="B581" s="5">
        <v>7</v>
      </c>
    </row>
    <row r="582" spans="1:2" s="2" customFormat="1" ht="17.649999999999999" customHeight="1">
      <c r="A582" s="4" t="s">
        <v>554</v>
      </c>
      <c r="B582" s="5">
        <v>0</v>
      </c>
    </row>
    <row r="583" spans="1:2" s="2" customFormat="1" ht="17.649999999999999" customHeight="1">
      <c r="A583" s="4" t="s">
        <v>555</v>
      </c>
      <c r="B583" s="5">
        <v>0</v>
      </c>
    </row>
    <row r="584" spans="1:2" s="2" customFormat="1" ht="17.649999999999999" customHeight="1">
      <c r="A584" s="4" t="s">
        <v>556</v>
      </c>
      <c r="B584" s="5">
        <v>697</v>
      </c>
    </row>
    <row r="585" spans="1:2" s="2" customFormat="1" ht="17.649999999999999" customHeight="1">
      <c r="A585" s="4" t="s">
        <v>557</v>
      </c>
      <c r="B585" s="5">
        <v>5</v>
      </c>
    </row>
    <row r="586" spans="1:2" s="2" customFormat="1" ht="17.649999999999999" customHeight="1">
      <c r="A586" s="4" t="s">
        <v>558</v>
      </c>
      <c r="B586" s="5">
        <v>0</v>
      </c>
    </row>
    <row r="587" spans="1:2" s="2" customFormat="1" ht="17.649999999999999" customHeight="1">
      <c r="A587" s="4" t="s">
        <v>559</v>
      </c>
      <c r="B587" s="5">
        <v>5</v>
      </c>
    </row>
    <row r="588" spans="1:2" s="2" customFormat="1" ht="17.649999999999999" customHeight="1">
      <c r="A588" s="4" t="s">
        <v>560</v>
      </c>
      <c r="B588" s="5">
        <v>399</v>
      </c>
    </row>
    <row r="589" spans="1:2" s="2" customFormat="1" ht="17.649999999999999" customHeight="1">
      <c r="A589" s="4" t="s">
        <v>561</v>
      </c>
      <c r="B589" s="5">
        <v>0</v>
      </c>
    </row>
    <row r="590" spans="1:2" s="2" customFormat="1" ht="17.649999999999999" customHeight="1">
      <c r="A590" s="4" t="s">
        <v>562</v>
      </c>
      <c r="B590" s="5">
        <v>0</v>
      </c>
    </row>
    <row r="591" spans="1:2" s="2" customFormat="1" ht="17.649999999999999" customHeight="1">
      <c r="A591" s="4" t="s">
        <v>563</v>
      </c>
      <c r="B591" s="5">
        <v>0</v>
      </c>
    </row>
    <row r="592" spans="1:2" s="2" customFormat="1" ht="17.649999999999999" customHeight="1">
      <c r="A592" s="4" t="s">
        <v>564</v>
      </c>
      <c r="B592" s="5">
        <v>0</v>
      </c>
    </row>
    <row r="593" spans="1:2" s="2" customFormat="1" ht="17.649999999999999" customHeight="1">
      <c r="A593" s="4" t="s">
        <v>565</v>
      </c>
      <c r="B593" s="5">
        <v>399</v>
      </c>
    </row>
    <row r="594" spans="1:2" s="2" customFormat="1" ht="17.649999999999999" customHeight="1">
      <c r="A594" s="4" t="s">
        <v>566</v>
      </c>
      <c r="B594" s="5">
        <v>713</v>
      </c>
    </row>
    <row r="595" spans="1:2" s="2" customFormat="1" ht="17.649999999999999" customHeight="1">
      <c r="A595" s="4" t="s">
        <v>567</v>
      </c>
      <c r="B595" s="5">
        <v>310</v>
      </c>
    </row>
    <row r="596" spans="1:2" s="2" customFormat="1" ht="17.649999999999999" customHeight="1">
      <c r="A596" s="4" t="s">
        <v>568</v>
      </c>
      <c r="B596" s="5">
        <v>0</v>
      </c>
    </row>
    <row r="597" spans="1:2" s="2" customFormat="1" ht="17.649999999999999" customHeight="1">
      <c r="A597" s="4" t="s">
        <v>569</v>
      </c>
      <c r="B597" s="5">
        <v>0</v>
      </c>
    </row>
    <row r="598" spans="1:2" s="2" customFormat="1" ht="17.649999999999999" customHeight="1">
      <c r="A598" s="4" t="s">
        <v>570</v>
      </c>
      <c r="B598" s="5">
        <v>403</v>
      </c>
    </row>
    <row r="599" spans="1:2" s="2" customFormat="1" ht="409.6" hidden="1" customHeight="1">
      <c r="A599" s="4"/>
      <c r="B599" s="6"/>
    </row>
    <row r="600" spans="1:2" s="2" customFormat="1" ht="409.6" hidden="1" customHeight="1">
      <c r="A600" s="4"/>
      <c r="B600" s="6"/>
    </row>
    <row r="601" spans="1:2" s="2" customFormat="1" ht="409.6" hidden="1" customHeight="1">
      <c r="A601" s="4"/>
      <c r="B601" s="6"/>
    </row>
    <row r="602" spans="1:2" s="2" customFormat="1" ht="409.6" hidden="1" customHeight="1">
      <c r="A602" s="4"/>
      <c r="B602" s="6"/>
    </row>
    <row r="603" spans="1:2" s="2" customFormat="1" ht="409.6" hidden="1" customHeight="1">
      <c r="A603" s="4"/>
      <c r="B603" s="6"/>
    </row>
    <row r="604" spans="1:2" s="2" customFormat="1" ht="409.6" hidden="1" customHeight="1">
      <c r="A604" s="4"/>
      <c r="B604" s="6"/>
    </row>
    <row r="605" spans="1:2" s="2" customFormat="1" ht="409.6" hidden="1" customHeight="1">
      <c r="A605" s="4"/>
      <c r="B605" s="6"/>
    </row>
    <row r="606" spans="1:2" s="2" customFormat="1" ht="409.6" hidden="1" customHeight="1">
      <c r="A606" s="4"/>
      <c r="B606" s="6"/>
    </row>
    <row r="607" spans="1:2" s="2" customFormat="1" ht="409.6" hidden="1" customHeight="1">
      <c r="A607" s="4"/>
      <c r="B607" s="6"/>
    </row>
    <row r="608" spans="1:2" s="2" customFormat="1" ht="409.6" hidden="1" customHeight="1">
      <c r="A608" s="4"/>
      <c r="B608" s="6"/>
    </row>
    <row r="609" spans="1:2" s="2" customFormat="1" ht="409.6" hidden="1" customHeight="1">
      <c r="A609" s="4"/>
      <c r="B609" s="6"/>
    </row>
    <row r="610" spans="1:2" s="2" customFormat="1" ht="409.6" hidden="1" customHeight="1">
      <c r="A610" s="4"/>
      <c r="B610" s="6"/>
    </row>
    <row r="611" spans="1:2" s="2" customFormat="1" ht="409.6" hidden="1" customHeight="1">
      <c r="A611" s="4"/>
      <c r="B611" s="6"/>
    </row>
    <row r="612" spans="1:2" s="2" customFormat="1" ht="409.6" hidden="1" customHeight="1">
      <c r="A612" s="4"/>
      <c r="B612" s="6"/>
    </row>
    <row r="613" spans="1:2" s="2" customFormat="1" ht="409.6" hidden="1" customHeight="1">
      <c r="A613" s="4"/>
      <c r="B613" s="6"/>
    </row>
    <row r="614" spans="1:2" s="2" customFormat="1" ht="409.6" hidden="1" customHeight="1">
      <c r="A614" s="4"/>
      <c r="B614" s="6"/>
    </row>
    <row r="615" spans="1:2" s="2" customFormat="1" ht="409.6" hidden="1" customHeight="1">
      <c r="A615" s="4"/>
      <c r="B615" s="6"/>
    </row>
    <row r="616" spans="1:2" s="2" customFormat="1" ht="409.6" hidden="1" customHeight="1">
      <c r="A616" s="4"/>
      <c r="B616" s="6"/>
    </row>
    <row r="617" spans="1:2" s="2" customFormat="1" ht="409.6" hidden="1" customHeight="1">
      <c r="A617" s="4"/>
      <c r="B617" s="6"/>
    </row>
    <row r="618" spans="1:2" s="2" customFormat="1" ht="409.6" hidden="1" customHeight="1">
      <c r="A618" s="4"/>
      <c r="B618" s="6"/>
    </row>
    <row r="619" spans="1:2" s="2" customFormat="1" ht="409.6" hidden="1" customHeight="1">
      <c r="A619" s="4"/>
      <c r="B619" s="6"/>
    </row>
    <row r="620" spans="1:2" s="2" customFormat="1" ht="409.6" hidden="1" customHeight="1">
      <c r="A620" s="4"/>
      <c r="B620" s="6"/>
    </row>
    <row r="621" spans="1:2" s="2" customFormat="1" ht="409.6" hidden="1" customHeight="1">
      <c r="A621" s="4"/>
      <c r="B621" s="6"/>
    </row>
    <row r="622" spans="1:2" s="2" customFormat="1" ht="409.6" hidden="1" customHeight="1">
      <c r="A622" s="4"/>
      <c r="B622" s="6"/>
    </row>
    <row r="623" spans="1:2" s="2" customFormat="1" ht="409.6" hidden="1" customHeight="1">
      <c r="A623" s="4"/>
      <c r="B623" s="6"/>
    </row>
    <row r="624" spans="1:2" s="2" customFormat="1" ht="409.6" hidden="1" customHeight="1">
      <c r="A624" s="4"/>
      <c r="B624" s="6"/>
    </row>
    <row r="625" spans="1:2" s="2" customFormat="1" ht="409.6" hidden="1" customHeight="1">
      <c r="A625" s="4"/>
      <c r="B625" s="6"/>
    </row>
    <row r="626" spans="1:2" s="2" customFormat="1" ht="409.6" hidden="1" customHeight="1">
      <c r="A626" s="4"/>
      <c r="B626" s="6"/>
    </row>
    <row r="627" spans="1:2" s="2" customFormat="1" ht="17.25" customHeight="1">
      <c r="A627" s="4"/>
      <c r="B627" s="6"/>
    </row>
    <row r="628" spans="1:2" s="2" customFormat="1" ht="17.25" customHeight="1">
      <c r="A628" s="4"/>
      <c r="B628" s="6"/>
    </row>
    <row r="629" spans="1:2" s="2" customFormat="1" ht="17.25" customHeight="1">
      <c r="A629" s="4"/>
      <c r="B629" s="6"/>
    </row>
    <row r="630" spans="1:2" s="2" customFormat="1" ht="17.25" customHeight="1">
      <c r="A630" s="4"/>
      <c r="B630" s="6"/>
    </row>
    <row r="631" spans="1:2" s="2" customFormat="1" ht="17.25" customHeight="1">
      <c r="A631" s="4"/>
      <c r="B631" s="6"/>
    </row>
    <row r="632" spans="1:2" s="2" customFormat="1" ht="17.25" customHeight="1">
      <c r="A632" s="4"/>
      <c r="B632" s="6"/>
    </row>
    <row r="633" spans="1:2" s="2" customFormat="1" ht="17.25" customHeight="1">
      <c r="A633" s="4"/>
      <c r="B633" s="6"/>
    </row>
    <row r="634" spans="1:2" s="2" customFormat="1" ht="17.25" customHeight="1">
      <c r="A634" s="4"/>
      <c r="B634" s="6"/>
    </row>
    <row r="635" spans="1:2" s="2" customFormat="1" ht="17.25" customHeight="1">
      <c r="A635" s="4"/>
      <c r="B635" s="6"/>
    </row>
    <row r="636" spans="1:2" s="2" customFormat="1" ht="17.25" customHeight="1">
      <c r="A636" s="4"/>
      <c r="B636" s="6"/>
    </row>
    <row r="637" spans="1:2" s="2" customFormat="1" ht="17.25" customHeight="1">
      <c r="A637" s="4"/>
      <c r="B637" s="6"/>
    </row>
    <row r="638" spans="1:2" s="2" customFormat="1" ht="17.25" customHeight="1">
      <c r="A638" s="4"/>
      <c r="B638" s="6"/>
    </row>
    <row r="639" spans="1:2" s="2" customFormat="1" ht="17.25" customHeight="1">
      <c r="A639" s="4"/>
      <c r="B639" s="6"/>
    </row>
    <row r="640" spans="1:2" s="2" customFormat="1" ht="17.25" customHeight="1">
      <c r="A640" s="4"/>
      <c r="B640" s="6"/>
    </row>
    <row r="641" spans="1:2" s="2" customFormat="1" ht="17.25" customHeight="1">
      <c r="A641" s="4"/>
      <c r="B641" s="6"/>
    </row>
    <row r="642" spans="1:2" s="2" customFormat="1" ht="17.25" customHeight="1">
      <c r="A642" s="4"/>
      <c r="B642" s="6"/>
    </row>
    <row r="643" spans="1:2" s="2" customFormat="1" ht="17.25" customHeight="1">
      <c r="A643" s="4"/>
      <c r="B643" s="6"/>
    </row>
    <row r="644" spans="1:2" s="2" customFormat="1" ht="17.25" customHeight="1">
      <c r="A644" s="4"/>
      <c r="B644" s="6"/>
    </row>
    <row r="645" spans="1:2" s="2" customFormat="1" ht="17.25" customHeight="1">
      <c r="A645" s="4"/>
      <c r="B645" s="6"/>
    </row>
    <row r="646" spans="1:2" s="2" customFormat="1" ht="17.25" customHeight="1">
      <c r="A646" s="4"/>
      <c r="B646" s="6"/>
    </row>
    <row r="647" spans="1:2" s="2" customFormat="1" ht="17.25" customHeight="1">
      <c r="A647" s="4"/>
      <c r="B647" s="6"/>
    </row>
    <row r="648" spans="1:2" s="2" customFormat="1" ht="17.25" customHeight="1">
      <c r="A648" s="4"/>
      <c r="B648" s="6"/>
    </row>
    <row r="649" spans="1:2" s="2" customFormat="1" ht="17.25" customHeight="1">
      <c r="A649" s="4"/>
      <c r="B649" s="6"/>
    </row>
    <row r="650" spans="1:2" s="2" customFormat="1" ht="17.25" customHeight="1">
      <c r="A650" s="4"/>
      <c r="B650" s="6"/>
    </row>
    <row r="651" spans="1:2" s="2" customFormat="1" ht="17.25" customHeight="1">
      <c r="A651" s="4"/>
      <c r="B651" s="6"/>
    </row>
    <row r="652" spans="1:2" s="2" customFormat="1" ht="17.25" customHeight="1">
      <c r="A652" s="4"/>
      <c r="B652" s="6"/>
    </row>
    <row r="653" spans="1:2" s="2" customFormat="1" ht="17.25" customHeight="1">
      <c r="A653" s="4"/>
      <c r="B653" s="6"/>
    </row>
    <row r="654" spans="1:2" s="2" customFormat="1" ht="17.25" customHeight="1">
      <c r="A654" s="4"/>
      <c r="B654" s="6"/>
    </row>
    <row r="655" spans="1:2" s="2" customFormat="1" ht="17.25" customHeight="1">
      <c r="A655" s="4"/>
      <c r="B655" s="6"/>
    </row>
    <row r="656" spans="1:2" s="2" customFormat="1" ht="17.25" customHeight="1">
      <c r="A656" s="4"/>
      <c r="B656" s="6"/>
    </row>
    <row r="657" spans="1:2" s="2" customFormat="1" ht="17.25" customHeight="1">
      <c r="A657" s="4"/>
      <c r="B657" s="6"/>
    </row>
    <row r="658" spans="1:2" s="2" customFormat="1" ht="17.25" customHeight="1">
      <c r="A658" s="4"/>
      <c r="B658" s="6"/>
    </row>
    <row r="659" spans="1:2" s="2" customFormat="1" ht="17.25" customHeight="1">
      <c r="A659" s="4"/>
      <c r="B659" s="6"/>
    </row>
    <row r="660" spans="1:2" s="2" customFormat="1" ht="17.25" customHeight="1">
      <c r="A660" s="4"/>
      <c r="B660" s="6"/>
    </row>
    <row r="661" spans="1:2" s="2" customFormat="1" ht="17.25" customHeight="1">
      <c r="A661" s="4"/>
      <c r="B661" s="6"/>
    </row>
    <row r="662" spans="1:2" s="2" customFormat="1" ht="17.25" customHeight="1">
      <c r="A662" s="4"/>
      <c r="B662" s="6"/>
    </row>
    <row r="663" spans="1:2" s="2" customFormat="1" ht="17.25" customHeight="1">
      <c r="A663" s="4"/>
      <c r="B663" s="6"/>
    </row>
    <row r="664" spans="1:2" s="2" customFormat="1" ht="17.25" customHeight="1">
      <c r="A664" s="4"/>
      <c r="B664" s="6"/>
    </row>
    <row r="665" spans="1:2" s="2" customFormat="1" ht="17.25" customHeight="1">
      <c r="A665" s="4"/>
      <c r="B665" s="6"/>
    </row>
    <row r="666" spans="1:2" s="2" customFormat="1" ht="17.25" customHeight="1">
      <c r="A666" s="4"/>
      <c r="B666" s="6"/>
    </row>
    <row r="667" spans="1:2" s="2" customFormat="1" ht="17.25" customHeight="1">
      <c r="A667" s="4"/>
      <c r="B667" s="6"/>
    </row>
    <row r="668" spans="1:2" s="2" customFormat="1" ht="17.25" customHeight="1">
      <c r="A668" s="4"/>
      <c r="B668" s="6"/>
    </row>
    <row r="669" spans="1:2" s="2" customFormat="1" ht="17.25" customHeight="1">
      <c r="A669" s="4"/>
      <c r="B669" s="6"/>
    </row>
    <row r="670" spans="1:2" s="2" customFormat="1" ht="17.25" customHeight="1">
      <c r="A670" s="4"/>
      <c r="B670" s="6"/>
    </row>
    <row r="671" spans="1:2" s="2" customFormat="1" ht="17.25" customHeight="1">
      <c r="A671" s="4"/>
      <c r="B671" s="6"/>
    </row>
    <row r="672" spans="1:2" s="2" customFormat="1" ht="17.25" customHeight="1">
      <c r="A672" s="4"/>
      <c r="B672" s="6"/>
    </row>
    <row r="673" spans="1:2" s="2" customFormat="1" ht="17.25" customHeight="1">
      <c r="A673" s="4"/>
      <c r="B673" s="6"/>
    </row>
    <row r="674" spans="1:2" s="2" customFormat="1" ht="17.25" customHeight="1">
      <c r="A674" s="4"/>
      <c r="B674" s="6"/>
    </row>
    <row r="675" spans="1:2" s="2" customFormat="1" ht="17.25" customHeight="1">
      <c r="A675" s="4"/>
      <c r="B675" s="6"/>
    </row>
    <row r="676" spans="1:2" s="2" customFormat="1" ht="17.25" customHeight="1">
      <c r="A676" s="4"/>
      <c r="B676" s="6"/>
    </row>
    <row r="677" spans="1:2" s="2" customFormat="1" ht="17.25" customHeight="1">
      <c r="A677" s="4"/>
      <c r="B677" s="6"/>
    </row>
    <row r="678" spans="1:2" s="2" customFormat="1" ht="17.25" customHeight="1">
      <c r="A678" s="4"/>
      <c r="B678" s="6"/>
    </row>
    <row r="679" spans="1:2" s="2" customFormat="1" ht="17.25" customHeight="1">
      <c r="A679" s="4"/>
      <c r="B679" s="6"/>
    </row>
    <row r="680" spans="1:2" s="2" customFormat="1" ht="17.25" customHeight="1">
      <c r="A680" s="4"/>
      <c r="B680" s="6"/>
    </row>
    <row r="681" spans="1:2" s="2" customFormat="1" ht="17.25" customHeight="1">
      <c r="A681" s="4"/>
      <c r="B681" s="6"/>
    </row>
    <row r="682" spans="1:2" s="2" customFormat="1" ht="17.25" customHeight="1">
      <c r="A682" s="4"/>
      <c r="B682" s="6"/>
    </row>
    <row r="683" spans="1:2" s="2" customFormat="1" ht="17.25" customHeight="1">
      <c r="A683" s="4"/>
      <c r="B683" s="6"/>
    </row>
    <row r="684" spans="1:2" s="2" customFormat="1" ht="17.25" customHeight="1">
      <c r="A684" s="4"/>
      <c r="B684" s="6"/>
    </row>
    <row r="685" spans="1:2" s="2" customFormat="1" ht="17.25" customHeight="1">
      <c r="A685" s="4"/>
      <c r="B685" s="6"/>
    </row>
    <row r="686" spans="1:2" s="2" customFormat="1" ht="17.25" customHeight="1">
      <c r="A686" s="4"/>
      <c r="B686" s="6"/>
    </row>
    <row r="687" spans="1:2" s="2" customFormat="1" ht="17.25" customHeight="1">
      <c r="A687" s="4"/>
      <c r="B687" s="6"/>
    </row>
    <row r="688" spans="1:2" s="2" customFormat="1" ht="17.649999999999999" customHeight="1">
      <c r="A688" s="3" t="s">
        <v>571</v>
      </c>
      <c r="B688" s="5">
        <v>67480</v>
      </c>
    </row>
  </sheetData>
  <mergeCells count="3">
    <mergeCell ref="A1:B1"/>
    <mergeCell ref="A2:B2"/>
    <mergeCell ref="A3:B3"/>
  </mergeCells>
  <phoneticPr fontId="3" type="noConversion"/>
  <printOptions horizontalCentered="1" verticalCentered="1" gridLines="1"/>
  <pageMargins left="3" right="2" top="1" bottom="1" header="6.435484143066826E-236" footer="5.1356528235899715E-252"/>
  <pageSetup scale="65" fitToWidth="4" orientation="landscape" blackAndWhite="1" horizontalDpi="0" verticalDpi="0" r:id="rId1"/>
  <headerFooter alignWithMargins="0">
    <oddHeader>@$</oddHeader>
    <oddFooter>@&amp;- &amp;P&amp;-$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1392"/>
  <sheetViews>
    <sheetView showGridLines="0" showZeros="0" workbookViewId="0">
      <selection activeCell="H9" sqref="H9"/>
    </sheetView>
  </sheetViews>
  <sheetFormatPr defaultColWidth="9.125" defaultRowHeight="16.899999999999999" customHeight="1"/>
  <cols>
    <col min="1" max="1" width="9.875" customWidth="1"/>
    <col min="2" max="2" width="54.25" customWidth="1"/>
    <col min="3" max="3" width="26" customWidth="1"/>
  </cols>
  <sheetData>
    <row r="1" spans="1:3" ht="33.950000000000003" customHeight="1">
      <c r="A1" s="129" t="s">
        <v>2068</v>
      </c>
      <c r="B1" s="129"/>
      <c r="C1" s="129"/>
    </row>
    <row r="2" spans="1:3" ht="16.899999999999999" customHeight="1">
      <c r="A2" s="130" t="s">
        <v>624</v>
      </c>
      <c r="B2" s="130"/>
      <c r="C2" s="130"/>
    </row>
    <row r="3" spans="1:3" ht="16.899999999999999" customHeight="1">
      <c r="A3" s="130" t="s">
        <v>625</v>
      </c>
      <c r="B3" s="130"/>
      <c r="C3" s="130"/>
    </row>
    <row r="4" spans="1:3" ht="16.899999999999999" customHeight="1">
      <c r="A4" s="13" t="s">
        <v>626</v>
      </c>
      <c r="B4" s="13" t="s">
        <v>627</v>
      </c>
      <c r="C4" s="13" t="s">
        <v>3</v>
      </c>
    </row>
    <row r="5" spans="1:3" ht="16.899999999999999" customHeight="1">
      <c r="A5" s="13"/>
      <c r="B5" s="13" t="s">
        <v>628</v>
      </c>
      <c r="C5" s="5">
        <f>SUM(C6,C259,C296,C314,C435,C490,C546,C595,C711,C775,C853,C877,C1009,C1080,C1156,C1183,C1212,C1222,C1302,C1320,C1374,C1377,C1389)</f>
        <v>310752</v>
      </c>
    </row>
    <row r="6" spans="1:3" ht="16.899999999999999" customHeight="1">
      <c r="A6" s="14">
        <v>201</v>
      </c>
      <c r="B6" s="15" t="s">
        <v>629</v>
      </c>
      <c r="C6" s="5">
        <f>SUM(C7,C19,C28,C40,C52,C63,C74,C86,C95,C105,C120,C129,C140,C152,C162,C175,C182,C189,C198,C204,C211,C219,C226,C232,C238,C244,C250,C256)</f>
        <v>35513</v>
      </c>
    </row>
    <row r="7" spans="1:3" ht="16.899999999999999" customHeight="1">
      <c r="A7" s="14">
        <v>20101</v>
      </c>
      <c r="B7" s="15" t="s">
        <v>630</v>
      </c>
      <c r="C7" s="5">
        <f>SUM(C8:C18)</f>
        <v>779</v>
      </c>
    </row>
    <row r="8" spans="1:3" ht="16.899999999999999" customHeight="1">
      <c r="A8" s="14">
        <v>2010101</v>
      </c>
      <c r="B8" s="14" t="s">
        <v>631</v>
      </c>
      <c r="C8" s="16">
        <v>473</v>
      </c>
    </row>
    <row r="9" spans="1:3" ht="16.899999999999999" customHeight="1">
      <c r="A9" s="14">
        <v>2010102</v>
      </c>
      <c r="B9" s="14" t="s">
        <v>632</v>
      </c>
      <c r="C9" s="16">
        <v>0</v>
      </c>
    </row>
    <row r="10" spans="1:3" ht="16.899999999999999" customHeight="1">
      <c r="A10" s="14">
        <v>2010103</v>
      </c>
      <c r="B10" s="14" t="s">
        <v>633</v>
      </c>
      <c r="C10" s="16">
        <v>200</v>
      </c>
    </row>
    <row r="11" spans="1:3" ht="16.899999999999999" customHeight="1">
      <c r="A11" s="14">
        <v>2010104</v>
      </c>
      <c r="B11" s="14" t="s">
        <v>634</v>
      </c>
      <c r="C11" s="16">
        <v>0</v>
      </c>
    </row>
    <row r="12" spans="1:3" ht="16.899999999999999" customHeight="1">
      <c r="A12" s="14">
        <v>2010105</v>
      </c>
      <c r="B12" s="14" t="s">
        <v>635</v>
      </c>
      <c r="C12" s="16">
        <v>10</v>
      </c>
    </row>
    <row r="13" spans="1:3" ht="16.899999999999999" customHeight="1">
      <c r="A13" s="14">
        <v>2010106</v>
      </c>
      <c r="B13" s="14" t="s">
        <v>636</v>
      </c>
      <c r="C13" s="16">
        <v>0</v>
      </c>
    </row>
    <row r="14" spans="1:3" ht="16.899999999999999" customHeight="1">
      <c r="A14" s="14">
        <v>2010107</v>
      </c>
      <c r="B14" s="14" t="s">
        <v>637</v>
      </c>
      <c r="C14" s="16">
        <v>0</v>
      </c>
    </row>
    <row r="15" spans="1:3" ht="16.899999999999999" customHeight="1">
      <c r="A15" s="14">
        <v>2010108</v>
      </c>
      <c r="B15" s="14" t="s">
        <v>638</v>
      </c>
      <c r="C15" s="16">
        <v>10</v>
      </c>
    </row>
    <row r="16" spans="1:3" ht="16.899999999999999" customHeight="1">
      <c r="A16" s="14">
        <v>2010109</v>
      </c>
      <c r="B16" s="14" t="s">
        <v>639</v>
      </c>
      <c r="C16" s="16">
        <v>0</v>
      </c>
    </row>
    <row r="17" spans="1:3" ht="16.899999999999999" customHeight="1">
      <c r="A17" s="14">
        <v>2010150</v>
      </c>
      <c r="B17" s="14" t="s">
        <v>640</v>
      </c>
      <c r="C17" s="16">
        <v>0</v>
      </c>
    </row>
    <row r="18" spans="1:3" ht="16.899999999999999" customHeight="1">
      <c r="A18" s="14">
        <v>2010199</v>
      </c>
      <c r="B18" s="14" t="s">
        <v>641</v>
      </c>
      <c r="C18" s="16">
        <v>86</v>
      </c>
    </row>
    <row r="19" spans="1:3" ht="16.899999999999999" customHeight="1">
      <c r="A19" s="14">
        <v>20102</v>
      </c>
      <c r="B19" s="15" t="s">
        <v>642</v>
      </c>
      <c r="C19" s="5">
        <f>SUM(C20:C27)</f>
        <v>381</v>
      </c>
    </row>
    <row r="20" spans="1:3" ht="16.899999999999999" customHeight="1">
      <c r="A20" s="14">
        <v>2010201</v>
      </c>
      <c r="B20" s="14" t="s">
        <v>631</v>
      </c>
      <c r="C20" s="16">
        <v>372</v>
      </c>
    </row>
    <row r="21" spans="1:3" ht="16.899999999999999" customHeight="1">
      <c r="A21" s="14">
        <v>2010202</v>
      </c>
      <c r="B21" s="14" t="s">
        <v>632</v>
      </c>
      <c r="C21" s="16">
        <v>0</v>
      </c>
    </row>
    <row r="22" spans="1:3" ht="16.899999999999999" customHeight="1">
      <c r="A22" s="14">
        <v>2010203</v>
      </c>
      <c r="B22" s="14" t="s">
        <v>633</v>
      </c>
      <c r="C22" s="16">
        <v>0</v>
      </c>
    </row>
    <row r="23" spans="1:3" ht="16.899999999999999" customHeight="1">
      <c r="A23" s="14">
        <v>2010204</v>
      </c>
      <c r="B23" s="14" t="s">
        <v>643</v>
      </c>
      <c r="C23" s="16">
        <v>0</v>
      </c>
    </row>
    <row r="24" spans="1:3" ht="16.899999999999999" customHeight="1">
      <c r="A24" s="14">
        <v>2010205</v>
      </c>
      <c r="B24" s="14" t="s">
        <v>644</v>
      </c>
      <c r="C24" s="16">
        <v>9</v>
      </c>
    </row>
    <row r="25" spans="1:3" ht="16.899999999999999" customHeight="1">
      <c r="A25" s="14">
        <v>2010206</v>
      </c>
      <c r="B25" s="14" t="s">
        <v>645</v>
      </c>
      <c r="C25" s="16">
        <v>0</v>
      </c>
    </row>
    <row r="26" spans="1:3" ht="16.899999999999999" customHeight="1">
      <c r="A26" s="14">
        <v>2010250</v>
      </c>
      <c r="B26" s="14" t="s">
        <v>640</v>
      </c>
      <c r="C26" s="16">
        <v>0</v>
      </c>
    </row>
    <row r="27" spans="1:3" ht="16.899999999999999" customHeight="1">
      <c r="A27" s="14">
        <v>2010299</v>
      </c>
      <c r="B27" s="14" t="s">
        <v>646</v>
      </c>
      <c r="C27" s="16">
        <v>0</v>
      </c>
    </row>
    <row r="28" spans="1:3" ht="16.899999999999999" customHeight="1">
      <c r="A28" s="14">
        <v>20103</v>
      </c>
      <c r="B28" s="15" t="s">
        <v>647</v>
      </c>
      <c r="C28" s="5">
        <f>SUM(C29:C39)</f>
        <v>22202</v>
      </c>
    </row>
    <row r="29" spans="1:3" ht="16.899999999999999" customHeight="1">
      <c r="A29" s="14">
        <v>2010301</v>
      </c>
      <c r="B29" s="14" t="s">
        <v>631</v>
      </c>
      <c r="C29" s="16">
        <v>21133</v>
      </c>
    </row>
    <row r="30" spans="1:3" ht="16.899999999999999" customHeight="1">
      <c r="A30" s="14">
        <v>2010302</v>
      </c>
      <c r="B30" s="14" t="s">
        <v>632</v>
      </c>
      <c r="C30" s="16">
        <v>0</v>
      </c>
    </row>
    <row r="31" spans="1:3" ht="16.899999999999999" customHeight="1">
      <c r="A31" s="14">
        <v>2010303</v>
      </c>
      <c r="B31" s="14" t="s">
        <v>633</v>
      </c>
      <c r="C31" s="16">
        <v>0</v>
      </c>
    </row>
    <row r="32" spans="1:3" ht="16.899999999999999" customHeight="1">
      <c r="A32" s="14">
        <v>2010304</v>
      </c>
      <c r="B32" s="14" t="s">
        <v>648</v>
      </c>
      <c r="C32" s="16">
        <v>0</v>
      </c>
    </row>
    <row r="33" spans="1:3" ht="16.899999999999999" customHeight="1">
      <c r="A33" s="14">
        <v>2010305</v>
      </c>
      <c r="B33" s="14" t="s">
        <v>649</v>
      </c>
      <c r="C33" s="16">
        <v>0</v>
      </c>
    </row>
    <row r="34" spans="1:3" ht="16.899999999999999" customHeight="1">
      <c r="A34" s="14">
        <v>2010306</v>
      </c>
      <c r="B34" s="14" t="s">
        <v>650</v>
      </c>
      <c r="C34" s="16">
        <v>116</v>
      </c>
    </row>
    <row r="35" spans="1:3" ht="16.899999999999999" customHeight="1">
      <c r="A35" s="14">
        <v>2010307</v>
      </c>
      <c r="B35" s="14" t="s">
        <v>651</v>
      </c>
      <c r="C35" s="16">
        <v>2</v>
      </c>
    </row>
    <row r="36" spans="1:3" ht="16.899999999999999" customHeight="1">
      <c r="A36" s="14">
        <v>2010308</v>
      </c>
      <c r="B36" s="14" t="s">
        <v>652</v>
      </c>
      <c r="C36" s="16">
        <v>0</v>
      </c>
    </row>
    <row r="37" spans="1:3" ht="16.899999999999999" customHeight="1">
      <c r="A37" s="14">
        <v>2010309</v>
      </c>
      <c r="B37" s="14" t="s">
        <v>653</v>
      </c>
      <c r="C37" s="16">
        <v>0</v>
      </c>
    </row>
    <row r="38" spans="1:3" ht="16.899999999999999" customHeight="1">
      <c r="A38" s="14">
        <v>2010350</v>
      </c>
      <c r="B38" s="14" t="s">
        <v>640</v>
      </c>
      <c r="C38" s="16">
        <v>0</v>
      </c>
    </row>
    <row r="39" spans="1:3" ht="16.899999999999999" customHeight="1">
      <c r="A39" s="14">
        <v>2010399</v>
      </c>
      <c r="B39" s="14" t="s">
        <v>654</v>
      </c>
      <c r="C39" s="16">
        <v>951</v>
      </c>
    </row>
    <row r="40" spans="1:3" ht="16.899999999999999" customHeight="1">
      <c r="A40" s="14">
        <v>20104</v>
      </c>
      <c r="B40" s="15" t="s">
        <v>655</v>
      </c>
      <c r="C40" s="5">
        <f>SUM(C41:C51)</f>
        <v>1214</v>
      </c>
    </row>
    <row r="41" spans="1:3" ht="16.899999999999999" customHeight="1">
      <c r="A41" s="14">
        <v>2010401</v>
      </c>
      <c r="B41" s="14" t="s">
        <v>631</v>
      </c>
      <c r="C41" s="16">
        <v>775</v>
      </c>
    </row>
    <row r="42" spans="1:3" ht="16.899999999999999" customHeight="1">
      <c r="A42" s="14">
        <v>2010402</v>
      </c>
      <c r="B42" s="14" t="s">
        <v>632</v>
      </c>
      <c r="C42" s="16">
        <v>0</v>
      </c>
    </row>
    <row r="43" spans="1:3" ht="16.899999999999999" customHeight="1">
      <c r="A43" s="14">
        <v>2010403</v>
      </c>
      <c r="B43" s="14" t="s">
        <v>633</v>
      </c>
      <c r="C43" s="16">
        <v>0</v>
      </c>
    </row>
    <row r="44" spans="1:3" ht="16.899999999999999" customHeight="1">
      <c r="A44" s="14">
        <v>2010404</v>
      </c>
      <c r="B44" s="14" t="s">
        <v>656</v>
      </c>
      <c r="C44" s="16">
        <v>0</v>
      </c>
    </row>
    <row r="45" spans="1:3" ht="16.899999999999999" customHeight="1">
      <c r="A45" s="14">
        <v>2010405</v>
      </c>
      <c r="B45" s="14" t="s">
        <v>657</v>
      </c>
      <c r="C45" s="16">
        <v>0</v>
      </c>
    </row>
    <row r="46" spans="1:3" ht="16.899999999999999" customHeight="1">
      <c r="A46" s="14">
        <v>2010406</v>
      </c>
      <c r="B46" s="14" t="s">
        <v>658</v>
      </c>
      <c r="C46" s="16">
        <v>11</v>
      </c>
    </row>
    <row r="47" spans="1:3" ht="16.899999999999999" customHeight="1">
      <c r="A47" s="14">
        <v>2010407</v>
      </c>
      <c r="B47" s="14" t="s">
        <v>659</v>
      </c>
      <c r="C47" s="16">
        <v>0</v>
      </c>
    </row>
    <row r="48" spans="1:3" ht="16.899999999999999" customHeight="1">
      <c r="A48" s="14">
        <v>2010408</v>
      </c>
      <c r="B48" s="14" t="s">
        <v>660</v>
      </c>
      <c r="C48" s="16">
        <v>117</v>
      </c>
    </row>
    <row r="49" spans="1:3" ht="16.899999999999999" customHeight="1">
      <c r="A49" s="14">
        <v>2010409</v>
      </c>
      <c r="B49" s="14" t="s">
        <v>661</v>
      </c>
      <c r="C49" s="16">
        <v>5</v>
      </c>
    </row>
    <row r="50" spans="1:3" ht="16.899999999999999" customHeight="1">
      <c r="A50" s="14">
        <v>2010450</v>
      </c>
      <c r="B50" s="14" t="s">
        <v>640</v>
      </c>
      <c r="C50" s="16">
        <v>0</v>
      </c>
    </row>
    <row r="51" spans="1:3" ht="16.899999999999999" customHeight="1">
      <c r="A51" s="14">
        <v>2010499</v>
      </c>
      <c r="B51" s="14" t="s">
        <v>662</v>
      </c>
      <c r="C51" s="16">
        <v>306</v>
      </c>
    </row>
    <row r="52" spans="1:3" ht="16.899999999999999" customHeight="1">
      <c r="A52" s="14">
        <v>20105</v>
      </c>
      <c r="B52" s="15" t="s">
        <v>663</v>
      </c>
      <c r="C52" s="5">
        <f>SUM(C53:C62)</f>
        <v>265</v>
      </c>
    </row>
    <row r="53" spans="1:3" ht="16.899999999999999" customHeight="1">
      <c r="A53" s="14">
        <v>2010501</v>
      </c>
      <c r="B53" s="14" t="s">
        <v>631</v>
      </c>
      <c r="C53" s="16">
        <v>247</v>
      </c>
    </row>
    <row r="54" spans="1:3" ht="16.899999999999999" customHeight="1">
      <c r="A54" s="14">
        <v>2010502</v>
      </c>
      <c r="B54" s="14" t="s">
        <v>632</v>
      </c>
      <c r="C54" s="16">
        <v>0</v>
      </c>
    </row>
    <row r="55" spans="1:3" ht="16.899999999999999" customHeight="1">
      <c r="A55" s="14">
        <v>2010503</v>
      </c>
      <c r="B55" s="14" t="s">
        <v>633</v>
      </c>
      <c r="C55" s="16">
        <v>0</v>
      </c>
    </row>
    <row r="56" spans="1:3" ht="16.899999999999999" customHeight="1">
      <c r="A56" s="14">
        <v>2010504</v>
      </c>
      <c r="B56" s="14" t="s">
        <v>664</v>
      </c>
      <c r="C56" s="16">
        <v>0</v>
      </c>
    </row>
    <row r="57" spans="1:3" ht="16.899999999999999" customHeight="1">
      <c r="A57" s="14">
        <v>2010505</v>
      </c>
      <c r="B57" s="14" t="s">
        <v>665</v>
      </c>
      <c r="C57" s="16">
        <v>0</v>
      </c>
    </row>
    <row r="58" spans="1:3" ht="16.899999999999999" customHeight="1">
      <c r="A58" s="14">
        <v>2010506</v>
      </c>
      <c r="B58" s="14" t="s">
        <v>666</v>
      </c>
      <c r="C58" s="16">
        <v>6</v>
      </c>
    </row>
    <row r="59" spans="1:3" ht="16.899999999999999" customHeight="1">
      <c r="A59" s="14">
        <v>2010507</v>
      </c>
      <c r="B59" s="14" t="s">
        <v>667</v>
      </c>
      <c r="C59" s="16">
        <v>0</v>
      </c>
    </row>
    <row r="60" spans="1:3" ht="16.899999999999999" customHeight="1">
      <c r="A60" s="14">
        <v>2010508</v>
      </c>
      <c r="B60" s="14" t="s">
        <v>668</v>
      </c>
      <c r="C60" s="16">
        <v>0</v>
      </c>
    </row>
    <row r="61" spans="1:3" ht="16.899999999999999" customHeight="1">
      <c r="A61" s="14">
        <v>2010550</v>
      </c>
      <c r="B61" s="14" t="s">
        <v>640</v>
      </c>
      <c r="C61" s="16">
        <v>0</v>
      </c>
    </row>
    <row r="62" spans="1:3" ht="16.899999999999999" customHeight="1">
      <c r="A62" s="14">
        <v>2010599</v>
      </c>
      <c r="B62" s="14" t="s">
        <v>669</v>
      </c>
      <c r="C62" s="16">
        <v>12</v>
      </c>
    </row>
    <row r="63" spans="1:3" ht="16.899999999999999" customHeight="1">
      <c r="A63" s="14">
        <v>20106</v>
      </c>
      <c r="B63" s="15" t="s">
        <v>670</v>
      </c>
      <c r="C63" s="5">
        <f>SUM(C64:C73)</f>
        <v>989</v>
      </c>
    </row>
    <row r="64" spans="1:3" ht="16.899999999999999" customHeight="1">
      <c r="A64" s="14">
        <v>2010601</v>
      </c>
      <c r="B64" s="14" t="s">
        <v>631</v>
      </c>
      <c r="C64" s="16">
        <v>882</v>
      </c>
    </row>
    <row r="65" spans="1:3" ht="16.899999999999999" customHeight="1">
      <c r="A65" s="14">
        <v>2010602</v>
      </c>
      <c r="B65" s="14" t="s">
        <v>632</v>
      </c>
      <c r="C65" s="16">
        <v>0</v>
      </c>
    </row>
    <row r="66" spans="1:3" ht="16.899999999999999" customHeight="1">
      <c r="A66" s="14">
        <v>2010603</v>
      </c>
      <c r="B66" s="14" t="s">
        <v>633</v>
      </c>
      <c r="C66" s="16">
        <v>0</v>
      </c>
    </row>
    <row r="67" spans="1:3" ht="16.899999999999999" customHeight="1">
      <c r="A67" s="14">
        <v>2010604</v>
      </c>
      <c r="B67" s="14" t="s">
        <v>671</v>
      </c>
      <c r="C67" s="16">
        <v>0</v>
      </c>
    </row>
    <row r="68" spans="1:3" ht="16.899999999999999" customHeight="1">
      <c r="A68" s="14">
        <v>2010605</v>
      </c>
      <c r="B68" s="14" t="s">
        <v>672</v>
      </c>
      <c r="C68" s="16">
        <v>0</v>
      </c>
    </row>
    <row r="69" spans="1:3" ht="16.899999999999999" customHeight="1">
      <c r="A69" s="14">
        <v>2010606</v>
      </c>
      <c r="B69" s="14" t="s">
        <v>673</v>
      </c>
      <c r="C69" s="16">
        <v>0</v>
      </c>
    </row>
    <row r="70" spans="1:3" ht="16.899999999999999" customHeight="1">
      <c r="A70" s="14">
        <v>2010607</v>
      </c>
      <c r="B70" s="14" t="s">
        <v>674</v>
      </c>
      <c r="C70" s="16">
        <v>50</v>
      </c>
    </row>
    <row r="71" spans="1:3" ht="16.899999999999999" customHeight="1">
      <c r="A71" s="14">
        <v>2010608</v>
      </c>
      <c r="B71" s="14" t="s">
        <v>675</v>
      </c>
      <c r="C71" s="16">
        <v>0</v>
      </c>
    </row>
    <row r="72" spans="1:3" ht="16.899999999999999" customHeight="1">
      <c r="A72" s="14">
        <v>2010650</v>
      </c>
      <c r="B72" s="14" t="s">
        <v>640</v>
      </c>
      <c r="C72" s="16">
        <v>0</v>
      </c>
    </row>
    <row r="73" spans="1:3" ht="16.899999999999999" customHeight="1">
      <c r="A73" s="14">
        <v>2010699</v>
      </c>
      <c r="B73" s="14" t="s">
        <v>676</v>
      </c>
      <c r="C73" s="16">
        <v>57</v>
      </c>
    </row>
    <row r="74" spans="1:3" ht="16.899999999999999" customHeight="1">
      <c r="A74" s="14">
        <v>20107</v>
      </c>
      <c r="B74" s="15" t="s">
        <v>677</v>
      </c>
      <c r="C74" s="5">
        <f>SUM(C75:C85)</f>
        <v>543</v>
      </c>
    </row>
    <row r="75" spans="1:3" ht="16.899999999999999" customHeight="1">
      <c r="A75" s="14">
        <v>2010701</v>
      </c>
      <c r="B75" s="14" t="s">
        <v>631</v>
      </c>
      <c r="C75" s="16">
        <v>543</v>
      </c>
    </row>
    <row r="76" spans="1:3" ht="16.899999999999999" customHeight="1">
      <c r="A76" s="14">
        <v>2010702</v>
      </c>
      <c r="B76" s="14" t="s">
        <v>632</v>
      </c>
      <c r="C76" s="16">
        <v>0</v>
      </c>
    </row>
    <row r="77" spans="1:3" ht="16.899999999999999" customHeight="1">
      <c r="A77" s="14">
        <v>2010703</v>
      </c>
      <c r="B77" s="14" t="s">
        <v>633</v>
      </c>
      <c r="C77" s="16">
        <v>0</v>
      </c>
    </row>
    <row r="78" spans="1:3" ht="16.899999999999999" customHeight="1">
      <c r="A78" s="14">
        <v>2010704</v>
      </c>
      <c r="B78" s="14" t="s">
        <v>678</v>
      </c>
      <c r="C78" s="16">
        <v>0</v>
      </c>
    </row>
    <row r="79" spans="1:3" ht="16.899999999999999" customHeight="1">
      <c r="A79" s="14">
        <v>2010705</v>
      </c>
      <c r="B79" s="14" t="s">
        <v>679</v>
      </c>
      <c r="C79" s="16">
        <v>0</v>
      </c>
    </row>
    <row r="80" spans="1:3" ht="16.899999999999999" customHeight="1">
      <c r="A80" s="14">
        <v>2010706</v>
      </c>
      <c r="B80" s="14" t="s">
        <v>680</v>
      </c>
      <c r="C80" s="16">
        <v>0</v>
      </c>
    </row>
    <row r="81" spans="1:3" ht="16.899999999999999" customHeight="1">
      <c r="A81" s="14">
        <v>2010707</v>
      </c>
      <c r="B81" s="14" t="s">
        <v>681</v>
      </c>
      <c r="C81" s="16">
        <v>0</v>
      </c>
    </row>
    <row r="82" spans="1:3" ht="16.899999999999999" customHeight="1">
      <c r="A82" s="14">
        <v>2010708</v>
      </c>
      <c r="B82" s="14" t="s">
        <v>682</v>
      </c>
      <c r="C82" s="16">
        <v>0</v>
      </c>
    </row>
    <row r="83" spans="1:3" ht="16.899999999999999" customHeight="1">
      <c r="A83" s="14">
        <v>2010709</v>
      </c>
      <c r="B83" s="14" t="s">
        <v>674</v>
      </c>
      <c r="C83" s="16">
        <v>0</v>
      </c>
    </row>
    <row r="84" spans="1:3" ht="16.899999999999999" customHeight="1">
      <c r="A84" s="14">
        <v>2010750</v>
      </c>
      <c r="B84" s="14" t="s">
        <v>640</v>
      </c>
      <c r="C84" s="16">
        <v>0</v>
      </c>
    </row>
    <row r="85" spans="1:3" ht="16.899999999999999" customHeight="1">
      <c r="A85" s="14">
        <v>2010799</v>
      </c>
      <c r="B85" s="14" t="s">
        <v>683</v>
      </c>
      <c r="C85" s="16">
        <v>0</v>
      </c>
    </row>
    <row r="86" spans="1:3" ht="16.899999999999999" customHeight="1">
      <c r="A86" s="14">
        <v>20108</v>
      </c>
      <c r="B86" s="15" t="s">
        <v>684</v>
      </c>
      <c r="C86" s="5">
        <f>SUM(C87:C94)</f>
        <v>413</v>
      </c>
    </row>
    <row r="87" spans="1:3" ht="16.899999999999999" customHeight="1">
      <c r="A87" s="14">
        <v>2010801</v>
      </c>
      <c r="B87" s="14" t="s">
        <v>631</v>
      </c>
      <c r="C87" s="16">
        <v>311</v>
      </c>
    </row>
    <row r="88" spans="1:3" ht="16.899999999999999" customHeight="1">
      <c r="A88" s="14">
        <v>2010802</v>
      </c>
      <c r="B88" s="14" t="s">
        <v>632</v>
      </c>
      <c r="C88" s="16">
        <v>0</v>
      </c>
    </row>
    <row r="89" spans="1:3" ht="16.899999999999999" customHeight="1">
      <c r="A89" s="14">
        <v>2010803</v>
      </c>
      <c r="B89" s="14" t="s">
        <v>633</v>
      </c>
      <c r="C89" s="16">
        <v>0</v>
      </c>
    </row>
    <row r="90" spans="1:3" ht="16.899999999999999" customHeight="1">
      <c r="A90" s="14">
        <v>2010804</v>
      </c>
      <c r="B90" s="14" t="s">
        <v>685</v>
      </c>
      <c r="C90" s="16">
        <v>80</v>
      </c>
    </row>
    <row r="91" spans="1:3" ht="16.899999999999999" customHeight="1">
      <c r="A91" s="14">
        <v>2010805</v>
      </c>
      <c r="B91" s="14" t="s">
        <v>686</v>
      </c>
      <c r="C91" s="16">
        <v>0</v>
      </c>
    </row>
    <row r="92" spans="1:3" ht="16.899999999999999" customHeight="1">
      <c r="A92" s="14">
        <v>2010806</v>
      </c>
      <c r="B92" s="14" t="s">
        <v>674</v>
      </c>
      <c r="C92" s="16">
        <v>10</v>
      </c>
    </row>
    <row r="93" spans="1:3" ht="16.899999999999999" customHeight="1">
      <c r="A93" s="14">
        <v>2010850</v>
      </c>
      <c r="B93" s="14" t="s">
        <v>640</v>
      </c>
      <c r="C93" s="16">
        <v>0</v>
      </c>
    </row>
    <row r="94" spans="1:3" ht="16.899999999999999" customHeight="1">
      <c r="A94" s="14">
        <v>2010899</v>
      </c>
      <c r="B94" s="14" t="s">
        <v>687</v>
      </c>
      <c r="C94" s="16">
        <v>12</v>
      </c>
    </row>
    <row r="95" spans="1:3" ht="16.899999999999999" customHeight="1">
      <c r="A95" s="14">
        <v>20109</v>
      </c>
      <c r="B95" s="15" t="s">
        <v>688</v>
      </c>
      <c r="C95" s="5">
        <f>SUM(C96:C104)</f>
        <v>0</v>
      </c>
    </row>
    <row r="96" spans="1:3" ht="16.899999999999999" customHeight="1">
      <c r="A96" s="14">
        <v>2010901</v>
      </c>
      <c r="B96" s="14" t="s">
        <v>631</v>
      </c>
      <c r="C96" s="16">
        <v>0</v>
      </c>
    </row>
    <row r="97" spans="1:3" ht="16.899999999999999" customHeight="1">
      <c r="A97" s="14">
        <v>2010902</v>
      </c>
      <c r="B97" s="14" t="s">
        <v>632</v>
      </c>
      <c r="C97" s="16">
        <v>0</v>
      </c>
    </row>
    <row r="98" spans="1:3" ht="16.899999999999999" customHeight="1">
      <c r="A98" s="14">
        <v>2010903</v>
      </c>
      <c r="B98" s="14" t="s">
        <v>633</v>
      </c>
      <c r="C98" s="16">
        <v>0</v>
      </c>
    </row>
    <row r="99" spans="1:3" ht="16.899999999999999" customHeight="1">
      <c r="A99" s="14">
        <v>2010904</v>
      </c>
      <c r="B99" s="14" t="s">
        <v>689</v>
      </c>
      <c r="C99" s="16">
        <v>0</v>
      </c>
    </row>
    <row r="100" spans="1:3" ht="16.899999999999999" customHeight="1">
      <c r="A100" s="14">
        <v>2010905</v>
      </c>
      <c r="B100" s="14" t="s">
        <v>690</v>
      </c>
      <c r="C100" s="16">
        <v>0</v>
      </c>
    </row>
    <row r="101" spans="1:3" ht="16.899999999999999" customHeight="1">
      <c r="A101" s="14">
        <v>2010907</v>
      </c>
      <c r="B101" s="14" t="s">
        <v>691</v>
      </c>
      <c r="C101" s="16">
        <v>0</v>
      </c>
    </row>
    <row r="102" spans="1:3" ht="16.899999999999999" customHeight="1">
      <c r="A102" s="14">
        <v>2010908</v>
      </c>
      <c r="B102" s="14" t="s">
        <v>674</v>
      </c>
      <c r="C102" s="16">
        <v>0</v>
      </c>
    </row>
    <row r="103" spans="1:3" ht="16.899999999999999" customHeight="1">
      <c r="A103" s="14">
        <v>2010950</v>
      </c>
      <c r="B103" s="14" t="s">
        <v>640</v>
      </c>
      <c r="C103" s="16">
        <v>0</v>
      </c>
    </row>
    <row r="104" spans="1:3" ht="16.899999999999999" customHeight="1">
      <c r="A104" s="14">
        <v>2010999</v>
      </c>
      <c r="B104" s="14" t="s">
        <v>692</v>
      </c>
      <c r="C104" s="16">
        <v>0</v>
      </c>
    </row>
    <row r="105" spans="1:3" ht="16.899999999999999" customHeight="1">
      <c r="A105" s="14">
        <v>20110</v>
      </c>
      <c r="B105" s="15" t="s">
        <v>693</v>
      </c>
      <c r="C105" s="5">
        <f>SUM(C106:C119)</f>
        <v>149</v>
      </c>
    </row>
    <row r="106" spans="1:3" ht="16.899999999999999" customHeight="1">
      <c r="A106" s="14">
        <v>2011001</v>
      </c>
      <c r="B106" s="14" t="s">
        <v>631</v>
      </c>
      <c r="C106" s="16">
        <v>149</v>
      </c>
    </row>
    <row r="107" spans="1:3" ht="16.899999999999999" customHeight="1">
      <c r="A107" s="14">
        <v>2011002</v>
      </c>
      <c r="B107" s="14" t="s">
        <v>632</v>
      </c>
      <c r="C107" s="16">
        <v>0</v>
      </c>
    </row>
    <row r="108" spans="1:3" ht="16.899999999999999" customHeight="1">
      <c r="A108" s="14">
        <v>2011003</v>
      </c>
      <c r="B108" s="14" t="s">
        <v>633</v>
      </c>
      <c r="C108" s="16">
        <v>0</v>
      </c>
    </row>
    <row r="109" spans="1:3" ht="16.899999999999999" customHeight="1">
      <c r="A109" s="14">
        <v>2011004</v>
      </c>
      <c r="B109" s="14" t="s">
        <v>694</v>
      </c>
      <c r="C109" s="16">
        <v>0</v>
      </c>
    </row>
    <row r="110" spans="1:3" ht="16.899999999999999" customHeight="1">
      <c r="A110" s="14">
        <v>2011005</v>
      </c>
      <c r="B110" s="14" t="s">
        <v>695</v>
      </c>
      <c r="C110" s="16">
        <v>0</v>
      </c>
    </row>
    <row r="111" spans="1:3" ht="16.899999999999999" customHeight="1">
      <c r="A111" s="14">
        <v>2011006</v>
      </c>
      <c r="B111" s="14" t="s">
        <v>696</v>
      </c>
      <c r="C111" s="16">
        <v>0</v>
      </c>
    </row>
    <row r="112" spans="1:3" ht="16.899999999999999" customHeight="1">
      <c r="A112" s="14">
        <v>2011007</v>
      </c>
      <c r="B112" s="14" t="s">
        <v>697</v>
      </c>
      <c r="C112" s="16">
        <v>0</v>
      </c>
    </row>
    <row r="113" spans="1:3" ht="16.899999999999999" customHeight="1">
      <c r="A113" s="14">
        <v>2011008</v>
      </c>
      <c r="B113" s="14" t="s">
        <v>698</v>
      </c>
      <c r="C113" s="16">
        <v>0</v>
      </c>
    </row>
    <row r="114" spans="1:3" ht="16.899999999999999" customHeight="1">
      <c r="A114" s="14">
        <v>2011009</v>
      </c>
      <c r="B114" s="14" t="s">
        <v>699</v>
      </c>
      <c r="C114" s="16">
        <v>0</v>
      </c>
    </row>
    <row r="115" spans="1:3" ht="16.899999999999999" customHeight="1">
      <c r="A115" s="14">
        <v>2011010</v>
      </c>
      <c r="B115" s="14" t="s">
        <v>700</v>
      </c>
      <c r="C115" s="16">
        <v>0</v>
      </c>
    </row>
    <row r="116" spans="1:3" ht="16.899999999999999" customHeight="1">
      <c r="A116" s="14">
        <v>2011011</v>
      </c>
      <c r="B116" s="14" t="s">
        <v>701</v>
      </c>
      <c r="C116" s="16">
        <v>0</v>
      </c>
    </row>
    <row r="117" spans="1:3" ht="16.899999999999999" customHeight="1">
      <c r="A117" s="14">
        <v>2011012</v>
      </c>
      <c r="B117" s="14" t="s">
        <v>702</v>
      </c>
      <c r="C117" s="16">
        <v>0</v>
      </c>
    </row>
    <row r="118" spans="1:3" ht="16.899999999999999" customHeight="1">
      <c r="A118" s="14">
        <v>2011050</v>
      </c>
      <c r="B118" s="14" t="s">
        <v>640</v>
      </c>
      <c r="C118" s="16">
        <v>0</v>
      </c>
    </row>
    <row r="119" spans="1:3" ht="16.899999999999999" customHeight="1">
      <c r="A119" s="14">
        <v>2011099</v>
      </c>
      <c r="B119" s="14" t="s">
        <v>703</v>
      </c>
      <c r="C119" s="16">
        <v>0</v>
      </c>
    </row>
    <row r="120" spans="1:3" ht="16.899999999999999" customHeight="1">
      <c r="A120" s="14">
        <v>20111</v>
      </c>
      <c r="B120" s="15" t="s">
        <v>704</v>
      </c>
      <c r="C120" s="5">
        <f>SUM(C121:C128)</f>
        <v>765</v>
      </c>
    </row>
    <row r="121" spans="1:3" ht="16.899999999999999" customHeight="1">
      <c r="A121" s="14">
        <v>2011101</v>
      </c>
      <c r="B121" s="14" t="s">
        <v>631</v>
      </c>
      <c r="C121" s="16">
        <v>633</v>
      </c>
    </row>
    <row r="122" spans="1:3" ht="16.899999999999999" customHeight="1">
      <c r="A122" s="14">
        <v>2011102</v>
      </c>
      <c r="B122" s="14" t="s">
        <v>632</v>
      </c>
      <c r="C122" s="16">
        <v>0</v>
      </c>
    </row>
    <row r="123" spans="1:3" ht="16.899999999999999" customHeight="1">
      <c r="A123" s="14">
        <v>2011103</v>
      </c>
      <c r="B123" s="14" t="s">
        <v>633</v>
      </c>
      <c r="C123" s="16">
        <v>0</v>
      </c>
    </row>
    <row r="124" spans="1:3" ht="16.899999999999999" customHeight="1">
      <c r="A124" s="14">
        <v>2011104</v>
      </c>
      <c r="B124" s="14" t="s">
        <v>705</v>
      </c>
      <c r="C124" s="16">
        <v>68</v>
      </c>
    </row>
    <row r="125" spans="1:3" ht="16.899999999999999" customHeight="1">
      <c r="A125" s="14">
        <v>2011105</v>
      </c>
      <c r="B125" s="14" t="s">
        <v>706</v>
      </c>
      <c r="C125" s="16">
        <v>0</v>
      </c>
    </row>
    <row r="126" spans="1:3" ht="16.899999999999999" customHeight="1">
      <c r="A126" s="14">
        <v>2011106</v>
      </c>
      <c r="B126" s="14" t="s">
        <v>707</v>
      </c>
      <c r="C126" s="16">
        <v>0</v>
      </c>
    </row>
    <row r="127" spans="1:3" ht="16.899999999999999" customHeight="1">
      <c r="A127" s="14">
        <v>2011150</v>
      </c>
      <c r="B127" s="14" t="s">
        <v>640</v>
      </c>
      <c r="C127" s="16">
        <v>0</v>
      </c>
    </row>
    <row r="128" spans="1:3" ht="16.899999999999999" customHeight="1">
      <c r="A128" s="14">
        <v>2011199</v>
      </c>
      <c r="B128" s="14" t="s">
        <v>708</v>
      </c>
      <c r="C128" s="16">
        <v>64</v>
      </c>
    </row>
    <row r="129" spans="1:3" ht="16.899999999999999" customHeight="1">
      <c r="A129" s="14">
        <v>20113</v>
      </c>
      <c r="B129" s="15" t="s">
        <v>709</v>
      </c>
      <c r="C129" s="5">
        <f>SUM(C130:C139)</f>
        <v>307</v>
      </c>
    </row>
    <row r="130" spans="1:3" ht="16.899999999999999" customHeight="1">
      <c r="A130" s="14">
        <v>2011301</v>
      </c>
      <c r="B130" s="14" t="s">
        <v>631</v>
      </c>
      <c r="C130" s="16">
        <v>307</v>
      </c>
    </row>
    <row r="131" spans="1:3" ht="16.899999999999999" customHeight="1">
      <c r="A131" s="14">
        <v>2011302</v>
      </c>
      <c r="B131" s="14" t="s">
        <v>632</v>
      </c>
      <c r="C131" s="16">
        <v>0</v>
      </c>
    </row>
    <row r="132" spans="1:3" ht="16.899999999999999" customHeight="1">
      <c r="A132" s="14">
        <v>2011303</v>
      </c>
      <c r="B132" s="14" t="s">
        <v>633</v>
      </c>
      <c r="C132" s="16">
        <v>0</v>
      </c>
    </row>
    <row r="133" spans="1:3" ht="16.899999999999999" customHeight="1">
      <c r="A133" s="14">
        <v>2011304</v>
      </c>
      <c r="B133" s="14" t="s">
        <v>710</v>
      </c>
      <c r="C133" s="16">
        <v>0</v>
      </c>
    </row>
    <row r="134" spans="1:3" ht="16.899999999999999" customHeight="1">
      <c r="A134" s="14">
        <v>2011305</v>
      </c>
      <c r="B134" s="14" t="s">
        <v>711</v>
      </c>
      <c r="C134" s="16">
        <v>0</v>
      </c>
    </row>
    <row r="135" spans="1:3" ht="16.899999999999999" customHeight="1">
      <c r="A135" s="14">
        <v>2011306</v>
      </c>
      <c r="B135" s="14" t="s">
        <v>712</v>
      </c>
      <c r="C135" s="16">
        <v>0</v>
      </c>
    </row>
    <row r="136" spans="1:3" ht="16.899999999999999" customHeight="1">
      <c r="A136" s="14">
        <v>2011307</v>
      </c>
      <c r="B136" s="14" t="s">
        <v>713</v>
      </c>
      <c r="C136" s="16">
        <v>0</v>
      </c>
    </row>
    <row r="137" spans="1:3" ht="16.899999999999999" customHeight="1">
      <c r="A137" s="14">
        <v>2011308</v>
      </c>
      <c r="B137" s="14" t="s">
        <v>714</v>
      </c>
      <c r="C137" s="16">
        <v>0</v>
      </c>
    </row>
    <row r="138" spans="1:3" ht="16.899999999999999" customHeight="1">
      <c r="A138" s="14">
        <v>2011350</v>
      </c>
      <c r="B138" s="14" t="s">
        <v>640</v>
      </c>
      <c r="C138" s="16">
        <v>0</v>
      </c>
    </row>
    <row r="139" spans="1:3" ht="16.899999999999999" customHeight="1">
      <c r="A139" s="14">
        <v>2011399</v>
      </c>
      <c r="B139" s="14" t="s">
        <v>715</v>
      </c>
      <c r="C139" s="16">
        <v>0</v>
      </c>
    </row>
    <row r="140" spans="1:3" ht="16.899999999999999" customHeight="1">
      <c r="A140" s="14">
        <v>20114</v>
      </c>
      <c r="B140" s="15" t="s">
        <v>716</v>
      </c>
      <c r="C140" s="5">
        <f>SUM(C141:C151)</f>
        <v>0</v>
      </c>
    </row>
    <row r="141" spans="1:3" ht="16.899999999999999" customHeight="1">
      <c r="A141" s="14">
        <v>2011401</v>
      </c>
      <c r="B141" s="14" t="s">
        <v>631</v>
      </c>
      <c r="C141" s="16">
        <v>0</v>
      </c>
    </row>
    <row r="142" spans="1:3" ht="16.899999999999999" customHeight="1">
      <c r="A142" s="14">
        <v>2011402</v>
      </c>
      <c r="B142" s="14" t="s">
        <v>632</v>
      </c>
      <c r="C142" s="16">
        <v>0</v>
      </c>
    </row>
    <row r="143" spans="1:3" ht="16.899999999999999" customHeight="1">
      <c r="A143" s="14">
        <v>2011403</v>
      </c>
      <c r="B143" s="14" t="s">
        <v>633</v>
      </c>
      <c r="C143" s="16">
        <v>0</v>
      </c>
    </row>
    <row r="144" spans="1:3" ht="16.899999999999999" customHeight="1">
      <c r="A144" s="14">
        <v>2011404</v>
      </c>
      <c r="B144" s="14" t="s">
        <v>717</v>
      </c>
      <c r="C144" s="16">
        <v>0</v>
      </c>
    </row>
    <row r="145" spans="1:3" ht="16.899999999999999" customHeight="1">
      <c r="A145" s="14">
        <v>2011405</v>
      </c>
      <c r="B145" s="14" t="s">
        <v>718</v>
      </c>
      <c r="C145" s="16">
        <v>0</v>
      </c>
    </row>
    <row r="146" spans="1:3" ht="16.899999999999999" customHeight="1">
      <c r="A146" s="14">
        <v>2011406</v>
      </c>
      <c r="B146" s="14" t="s">
        <v>719</v>
      </c>
      <c r="C146" s="16">
        <v>0</v>
      </c>
    </row>
    <row r="147" spans="1:3" ht="16.899999999999999" customHeight="1">
      <c r="A147" s="14">
        <v>2011407</v>
      </c>
      <c r="B147" s="14" t="s">
        <v>720</v>
      </c>
      <c r="C147" s="16">
        <v>0</v>
      </c>
    </row>
    <row r="148" spans="1:3" ht="16.899999999999999" customHeight="1">
      <c r="A148" s="14">
        <v>2011408</v>
      </c>
      <c r="B148" s="14" t="s">
        <v>721</v>
      </c>
      <c r="C148" s="16">
        <v>0</v>
      </c>
    </row>
    <row r="149" spans="1:3" ht="16.899999999999999" customHeight="1">
      <c r="A149" s="14">
        <v>2011409</v>
      </c>
      <c r="B149" s="14" t="s">
        <v>722</v>
      </c>
      <c r="C149" s="16">
        <v>0</v>
      </c>
    </row>
    <row r="150" spans="1:3" ht="16.899999999999999" customHeight="1">
      <c r="A150" s="14">
        <v>2011450</v>
      </c>
      <c r="B150" s="14" t="s">
        <v>640</v>
      </c>
      <c r="C150" s="16">
        <v>0</v>
      </c>
    </row>
    <row r="151" spans="1:3" ht="16.899999999999999" customHeight="1">
      <c r="A151" s="14">
        <v>2011499</v>
      </c>
      <c r="B151" s="14" t="s">
        <v>723</v>
      </c>
      <c r="C151" s="16">
        <v>0</v>
      </c>
    </row>
    <row r="152" spans="1:3" ht="16.899999999999999" customHeight="1">
      <c r="A152" s="14">
        <v>20115</v>
      </c>
      <c r="B152" s="15" t="s">
        <v>724</v>
      </c>
      <c r="C152" s="5">
        <f>SUM(C153:C161)</f>
        <v>1231</v>
      </c>
    </row>
    <row r="153" spans="1:3" ht="16.899999999999999" customHeight="1">
      <c r="A153" s="14">
        <v>2011501</v>
      </c>
      <c r="B153" s="14" t="s">
        <v>631</v>
      </c>
      <c r="C153" s="16">
        <v>1061</v>
      </c>
    </row>
    <row r="154" spans="1:3" ht="16.899999999999999" customHeight="1">
      <c r="A154" s="14">
        <v>2011502</v>
      </c>
      <c r="B154" s="14" t="s">
        <v>632</v>
      </c>
      <c r="C154" s="16">
        <v>12</v>
      </c>
    </row>
    <row r="155" spans="1:3" ht="16.899999999999999" customHeight="1">
      <c r="A155" s="14">
        <v>2011503</v>
      </c>
      <c r="B155" s="14" t="s">
        <v>633</v>
      </c>
      <c r="C155" s="16">
        <v>0</v>
      </c>
    </row>
    <row r="156" spans="1:3" ht="16.899999999999999" customHeight="1">
      <c r="A156" s="14">
        <v>2011504</v>
      </c>
      <c r="B156" s="14" t="s">
        <v>725</v>
      </c>
      <c r="C156" s="16">
        <v>60</v>
      </c>
    </row>
    <row r="157" spans="1:3" ht="16.899999999999999" customHeight="1">
      <c r="A157" s="14">
        <v>2011505</v>
      </c>
      <c r="B157" s="14" t="s">
        <v>726</v>
      </c>
      <c r="C157" s="16">
        <v>30</v>
      </c>
    </row>
    <row r="158" spans="1:3" ht="16.899999999999999" customHeight="1">
      <c r="A158" s="14">
        <v>2011506</v>
      </c>
      <c r="B158" s="14" t="s">
        <v>727</v>
      </c>
      <c r="C158" s="16">
        <v>5</v>
      </c>
    </row>
    <row r="159" spans="1:3" ht="16.899999999999999" customHeight="1">
      <c r="A159" s="14">
        <v>2011507</v>
      </c>
      <c r="B159" s="14" t="s">
        <v>674</v>
      </c>
      <c r="C159" s="16">
        <v>5</v>
      </c>
    </row>
    <row r="160" spans="1:3" ht="16.899999999999999" customHeight="1">
      <c r="A160" s="14">
        <v>2011550</v>
      </c>
      <c r="B160" s="14" t="s">
        <v>640</v>
      </c>
      <c r="C160" s="16">
        <v>0</v>
      </c>
    </row>
    <row r="161" spans="1:3" ht="16.899999999999999" customHeight="1">
      <c r="A161" s="14">
        <v>2011599</v>
      </c>
      <c r="B161" s="14" t="s">
        <v>728</v>
      </c>
      <c r="C161" s="16">
        <v>58</v>
      </c>
    </row>
    <row r="162" spans="1:3" ht="16.899999999999999" customHeight="1">
      <c r="A162" s="14">
        <v>20117</v>
      </c>
      <c r="B162" s="15" t="s">
        <v>729</v>
      </c>
      <c r="C162" s="5">
        <f>SUM(C163:C174)</f>
        <v>379</v>
      </c>
    </row>
    <row r="163" spans="1:3" ht="16.899999999999999" customHeight="1">
      <c r="A163" s="14">
        <v>2011701</v>
      </c>
      <c r="B163" s="14" t="s">
        <v>631</v>
      </c>
      <c r="C163" s="16">
        <v>273</v>
      </c>
    </row>
    <row r="164" spans="1:3" ht="16.899999999999999" customHeight="1">
      <c r="A164" s="14">
        <v>2011702</v>
      </c>
      <c r="B164" s="14" t="s">
        <v>632</v>
      </c>
      <c r="C164" s="16">
        <v>0</v>
      </c>
    </row>
    <row r="165" spans="1:3" ht="16.899999999999999" customHeight="1">
      <c r="A165" s="14">
        <v>2011703</v>
      </c>
      <c r="B165" s="14" t="s">
        <v>633</v>
      </c>
      <c r="C165" s="16">
        <v>0</v>
      </c>
    </row>
    <row r="166" spans="1:3" ht="16.899999999999999" customHeight="1">
      <c r="A166" s="14">
        <v>2011704</v>
      </c>
      <c r="B166" s="14" t="s">
        <v>730</v>
      </c>
      <c r="C166" s="16">
        <v>0</v>
      </c>
    </row>
    <row r="167" spans="1:3" ht="16.899999999999999" customHeight="1">
      <c r="A167" s="14">
        <v>2011705</v>
      </c>
      <c r="B167" s="14" t="s">
        <v>731</v>
      </c>
      <c r="C167" s="16">
        <v>0</v>
      </c>
    </row>
    <row r="168" spans="1:3" ht="16.899999999999999" customHeight="1">
      <c r="A168" s="14">
        <v>2011706</v>
      </c>
      <c r="B168" s="14" t="s">
        <v>732</v>
      </c>
      <c r="C168" s="16">
        <v>101</v>
      </c>
    </row>
    <row r="169" spans="1:3" ht="16.899999999999999" customHeight="1">
      <c r="A169" s="14">
        <v>2011707</v>
      </c>
      <c r="B169" s="14" t="s">
        <v>733</v>
      </c>
      <c r="C169" s="16">
        <v>0</v>
      </c>
    </row>
    <row r="170" spans="1:3" ht="16.899999999999999" customHeight="1">
      <c r="A170" s="14">
        <v>2011708</v>
      </c>
      <c r="B170" s="14" t="s">
        <v>734</v>
      </c>
      <c r="C170" s="16">
        <v>5</v>
      </c>
    </row>
    <row r="171" spans="1:3" ht="16.899999999999999" customHeight="1">
      <c r="A171" s="14">
        <v>2011709</v>
      </c>
      <c r="B171" s="14" t="s">
        <v>735</v>
      </c>
      <c r="C171" s="16">
        <v>0</v>
      </c>
    </row>
    <row r="172" spans="1:3" ht="16.899999999999999" customHeight="1">
      <c r="A172" s="14">
        <v>2011710</v>
      </c>
      <c r="B172" s="14" t="s">
        <v>674</v>
      </c>
      <c r="C172" s="16">
        <v>0</v>
      </c>
    </row>
    <row r="173" spans="1:3" ht="16.899999999999999" customHeight="1">
      <c r="A173" s="14">
        <v>2011750</v>
      </c>
      <c r="B173" s="14" t="s">
        <v>640</v>
      </c>
      <c r="C173" s="16">
        <v>0</v>
      </c>
    </row>
    <row r="174" spans="1:3" ht="16.899999999999999" customHeight="1">
      <c r="A174" s="14">
        <v>2011799</v>
      </c>
      <c r="B174" s="14" t="s">
        <v>736</v>
      </c>
      <c r="C174" s="16">
        <v>0</v>
      </c>
    </row>
    <row r="175" spans="1:3" ht="16.899999999999999" customHeight="1">
      <c r="A175" s="14">
        <v>20123</v>
      </c>
      <c r="B175" s="15" t="s">
        <v>737</v>
      </c>
      <c r="C175" s="5">
        <f>SUM(C176:C181)</f>
        <v>602</v>
      </c>
    </row>
    <row r="176" spans="1:3" ht="16.899999999999999" customHeight="1">
      <c r="A176" s="14">
        <v>2012301</v>
      </c>
      <c r="B176" s="14" t="s">
        <v>631</v>
      </c>
      <c r="C176" s="16">
        <v>321</v>
      </c>
    </row>
    <row r="177" spans="1:3" ht="16.899999999999999" customHeight="1">
      <c r="A177" s="14">
        <v>2012302</v>
      </c>
      <c r="B177" s="14" t="s">
        <v>632</v>
      </c>
      <c r="C177" s="16">
        <v>0</v>
      </c>
    </row>
    <row r="178" spans="1:3" ht="16.899999999999999" customHeight="1">
      <c r="A178" s="14">
        <v>2012303</v>
      </c>
      <c r="B178" s="14" t="s">
        <v>633</v>
      </c>
      <c r="C178" s="16">
        <v>0</v>
      </c>
    </row>
    <row r="179" spans="1:3" ht="16.899999999999999" customHeight="1">
      <c r="A179" s="14">
        <v>2012304</v>
      </c>
      <c r="B179" s="14" t="s">
        <v>738</v>
      </c>
      <c r="C179" s="16">
        <v>273</v>
      </c>
    </row>
    <row r="180" spans="1:3" ht="16.899999999999999" customHeight="1">
      <c r="A180" s="14">
        <v>2012350</v>
      </c>
      <c r="B180" s="14" t="s">
        <v>640</v>
      </c>
      <c r="C180" s="16">
        <v>0</v>
      </c>
    </row>
    <row r="181" spans="1:3" ht="16.899999999999999" customHeight="1">
      <c r="A181" s="14">
        <v>2012399</v>
      </c>
      <c r="B181" s="14" t="s">
        <v>739</v>
      </c>
      <c r="C181" s="16">
        <v>8</v>
      </c>
    </row>
    <row r="182" spans="1:3" ht="16.899999999999999" customHeight="1">
      <c r="A182" s="14">
        <v>20124</v>
      </c>
      <c r="B182" s="15" t="s">
        <v>740</v>
      </c>
      <c r="C182" s="5">
        <f>SUM(C183:C188)</f>
        <v>32</v>
      </c>
    </row>
    <row r="183" spans="1:3" ht="16.899999999999999" customHeight="1">
      <c r="A183" s="14">
        <v>2012401</v>
      </c>
      <c r="B183" s="14" t="s">
        <v>631</v>
      </c>
      <c r="C183" s="16">
        <v>10</v>
      </c>
    </row>
    <row r="184" spans="1:3" ht="16.899999999999999" customHeight="1">
      <c r="A184" s="14">
        <v>2012402</v>
      </c>
      <c r="B184" s="14" t="s">
        <v>632</v>
      </c>
      <c r="C184" s="16">
        <v>0</v>
      </c>
    </row>
    <row r="185" spans="1:3" ht="16.899999999999999" customHeight="1">
      <c r="A185" s="14">
        <v>2012403</v>
      </c>
      <c r="B185" s="14" t="s">
        <v>633</v>
      </c>
      <c r="C185" s="16">
        <v>0</v>
      </c>
    </row>
    <row r="186" spans="1:3" ht="16.899999999999999" customHeight="1">
      <c r="A186" s="14">
        <v>2012404</v>
      </c>
      <c r="B186" s="14" t="s">
        <v>741</v>
      </c>
      <c r="C186" s="16">
        <v>0</v>
      </c>
    </row>
    <row r="187" spans="1:3" ht="16.899999999999999" customHeight="1">
      <c r="A187" s="14">
        <v>2012450</v>
      </c>
      <c r="B187" s="14" t="s">
        <v>640</v>
      </c>
      <c r="C187" s="16">
        <v>0</v>
      </c>
    </row>
    <row r="188" spans="1:3" ht="16.899999999999999" customHeight="1">
      <c r="A188" s="14">
        <v>2012499</v>
      </c>
      <c r="B188" s="14" t="s">
        <v>742</v>
      </c>
      <c r="C188" s="16">
        <v>22</v>
      </c>
    </row>
    <row r="189" spans="1:3" ht="16.899999999999999" customHeight="1">
      <c r="A189" s="14">
        <v>20125</v>
      </c>
      <c r="B189" s="15" t="s">
        <v>743</v>
      </c>
      <c r="C189" s="5">
        <f>SUM(C190:C197)</f>
        <v>0</v>
      </c>
    </row>
    <row r="190" spans="1:3" ht="16.899999999999999" customHeight="1">
      <c r="A190" s="14">
        <v>2012501</v>
      </c>
      <c r="B190" s="14" t="s">
        <v>631</v>
      </c>
      <c r="C190" s="16">
        <v>0</v>
      </c>
    </row>
    <row r="191" spans="1:3" ht="16.899999999999999" customHeight="1">
      <c r="A191" s="14">
        <v>2012502</v>
      </c>
      <c r="B191" s="14" t="s">
        <v>632</v>
      </c>
      <c r="C191" s="16">
        <v>0</v>
      </c>
    </row>
    <row r="192" spans="1:3" ht="16.899999999999999" customHeight="1">
      <c r="A192" s="14">
        <v>2012503</v>
      </c>
      <c r="B192" s="14" t="s">
        <v>633</v>
      </c>
      <c r="C192" s="16">
        <v>0</v>
      </c>
    </row>
    <row r="193" spans="1:3" ht="16.899999999999999" customHeight="1">
      <c r="A193" s="14">
        <v>2012504</v>
      </c>
      <c r="B193" s="14" t="s">
        <v>744</v>
      </c>
      <c r="C193" s="16">
        <v>0</v>
      </c>
    </row>
    <row r="194" spans="1:3" ht="16.899999999999999" customHeight="1">
      <c r="A194" s="14">
        <v>2012505</v>
      </c>
      <c r="B194" s="14" t="s">
        <v>745</v>
      </c>
      <c r="C194" s="16">
        <v>0</v>
      </c>
    </row>
    <row r="195" spans="1:3" ht="16.899999999999999" customHeight="1">
      <c r="A195" s="14">
        <v>2012506</v>
      </c>
      <c r="B195" s="14" t="s">
        <v>746</v>
      </c>
      <c r="C195" s="16">
        <v>0</v>
      </c>
    </row>
    <row r="196" spans="1:3" ht="16.899999999999999" customHeight="1">
      <c r="A196" s="14">
        <v>2012550</v>
      </c>
      <c r="B196" s="14" t="s">
        <v>640</v>
      </c>
      <c r="C196" s="16">
        <v>0</v>
      </c>
    </row>
    <row r="197" spans="1:3" ht="16.899999999999999" customHeight="1">
      <c r="A197" s="14">
        <v>2012599</v>
      </c>
      <c r="B197" s="14" t="s">
        <v>747</v>
      </c>
      <c r="C197" s="16">
        <v>0</v>
      </c>
    </row>
    <row r="198" spans="1:3" ht="16.899999999999999" customHeight="1">
      <c r="A198" s="14">
        <v>20126</v>
      </c>
      <c r="B198" s="15" t="s">
        <v>748</v>
      </c>
      <c r="C198" s="5">
        <f>SUM(C199:C203)</f>
        <v>268</v>
      </c>
    </row>
    <row r="199" spans="1:3" ht="16.899999999999999" customHeight="1">
      <c r="A199" s="14">
        <v>2012601</v>
      </c>
      <c r="B199" s="14" t="s">
        <v>631</v>
      </c>
      <c r="C199" s="16">
        <v>217</v>
      </c>
    </row>
    <row r="200" spans="1:3" ht="16.899999999999999" customHeight="1">
      <c r="A200" s="14">
        <v>2012602</v>
      </c>
      <c r="B200" s="14" t="s">
        <v>632</v>
      </c>
      <c r="C200" s="16">
        <v>0</v>
      </c>
    </row>
    <row r="201" spans="1:3" ht="16.899999999999999" customHeight="1">
      <c r="A201" s="14">
        <v>2012603</v>
      </c>
      <c r="B201" s="14" t="s">
        <v>633</v>
      </c>
      <c r="C201" s="16">
        <v>0</v>
      </c>
    </row>
    <row r="202" spans="1:3" ht="16.899999999999999" customHeight="1">
      <c r="A202" s="14">
        <v>2012604</v>
      </c>
      <c r="B202" s="14" t="s">
        <v>749</v>
      </c>
      <c r="C202" s="16">
        <v>51</v>
      </c>
    </row>
    <row r="203" spans="1:3" ht="16.899999999999999" customHeight="1">
      <c r="A203" s="14">
        <v>2012699</v>
      </c>
      <c r="B203" s="14" t="s">
        <v>750</v>
      </c>
      <c r="C203" s="16">
        <v>0</v>
      </c>
    </row>
    <row r="204" spans="1:3" ht="16.899999999999999" customHeight="1">
      <c r="A204" s="14">
        <v>20128</v>
      </c>
      <c r="B204" s="15" t="s">
        <v>751</v>
      </c>
      <c r="C204" s="5">
        <f>SUM(C205:C210)</f>
        <v>76</v>
      </c>
    </row>
    <row r="205" spans="1:3" ht="16.899999999999999" customHeight="1">
      <c r="A205" s="14">
        <v>2012801</v>
      </c>
      <c r="B205" s="14" t="s">
        <v>631</v>
      </c>
      <c r="C205" s="16">
        <v>76</v>
      </c>
    </row>
    <row r="206" spans="1:3" ht="16.899999999999999" customHeight="1">
      <c r="A206" s="14">
        <v>2012802</v>
      </c>
      <c r="B206" s="14" t="s">
        <v>632</v>
      </c>
      <c r="C206" s="16">
        <v>0</v>
      </c>
    </row>
    <row r="207" spans="1:3" ht="16.899999999999999" customHeight="1">
      <c r="A207" s="14">
        <v>2012803</v>
      </c>
      <c r="B207" s="14" t="s">
        <v>633</v>
      </c>
      <c r="C207" s="16">
        <v>0</v>
      </c>
    </row>
    <row r="208" spans="1:3" ht="16.899999999999999" customHeight="1">
      <c r="A208" s="14">
        <v>2012804</v>
      </c>
      <c r="B208" s="14" t="s">
        <v>645</v>
      </c>
      <c r="C208" s="16">
        <v>0</v>
      </c>
    </row>
    <row r="209" spans="1:3" ht="16.899999999999999" customHeight="1">
      <c r="A209" s="14">
        <v>2012850</v>
      </c>
      <c r="B209" s="14" t="s">
        <v>640</v>
      </c>
      <c r="C209" s="16">
        <v>0</v>
      </c>
    </row>
    <row r="210" spans="1:3" ht="16.899999999999999" customHeight="1">
      <c r="A210" s="14">
        <v>2012899</v>
      </c>
      <c r="B210" s="14" t="s">
        <v>752</v>
      </c>
      <c r="C210" s="16">
        <v>0</v>
      </c>
    </row>
    <row r="211" spans="1:3" ht="16.899999999999999" customHeight="1">
      <c r="A211" s="14">
        <v>20129</v>
      </c>
      <c r="B211" s="15" t="s">
        <v>753</v>
      </c>
      <c r="C211" s="5">
        <f>SUM(C212:C218)</f>
        <v>459</v>
      </c>
    </row>
    <row r="212" spans="1:3" ht="16.899999999999999" customHeight="1">
      <c r="A212" s="14">
        <v>2012901</v>
      </c>
      <c r="B212" s="14" t="s">
        <v>631</v>
      </c>
      <c r="C212" s="16">
        <v>399</v>
      </c>
    </row>
    <row r="213" spans="1:3" ht="16.899999999999999" customHeight="1">
      <c r="A213" s="14">
        <v>2012902</v>
      </c>
      <c r="B213" s="14" t="s">
        <v>632</v>
      </c>
      <c r="C213" s="16">
        <v>60</v>
      </c>
    </row>
    <row r="214" spans="1:3" ht="16.899999999999999" customHeight="1">
      <c r="A214" s="14">
        <v>2012903</v>
      </c>
      <c r="B214" s="14" t="s">
        <v>633</v>
      </c>
      <c r="C214" s="16">
        <v>0</v>
      </c>
    </row>
    <row r="215" spans="1:3" ht="16.899999999999999" customHeight="1">
      <c r="A215" s="14">
        <v>2012904</v>
      </c>
      <c r="B215" s="14" t="s">
        <v>754</v>
      </c>
      <c r="C215" s="16">
        <v>0</v>
      </c>
    </row>
    <row r="216" spans="1:3" ht="16.899999999999999" customHeight="1">
      <c r="A216" s="14">
        <v>2012905</v>
      </c>
      <c r="B216" s="14" t="s">
        <v>755</v>
      </c>
      <c r="C216" s="16">
        <v>0</v>
      </c>
    </row>
    <row r="217" spans="1:3" ht="16.899999999999999" customHeight="1">
      <c r="A217" s="14">
        <v>2012950</v>
      </c>
      <c r="B217" s="14" t="s">
        <v>640</v>
      </c>
      <c r="C217" s="16">
        <v>0</v>
      </c>
    </row>
    <row r="218" spans="1:3" ht="16.899999999999999" customHeight="1">
      <c r="A218" s="14">
        <v>2012999</v>
      </c>
      <c r="B218" s="14" t="s">
        <v>756</v>
      </c>
      <c r="C218" s="16">
        <v>0</v>
      </c>
    </row>
    <row r="219" spans="1:3" ht="16.899999999999999" customHeight="1">
      <c r="A219" s="14">
        <v>20131</v>
      </c>
      <c r="B219" s="15" t="s">
        <v>757</v>
      </c>
      <c r="C219" s="5">
        <f>SUM(C220:C225)</f>
        <v>3043</v>
      </c>
    </row>
    <row r="220" spans="1:3" ht="16.899999999999999" customHeight="1">
      <c r="A220" s="14">
        <v>2013101</v>
      </c>
      <c r="B220" s="14" t="s">
        <v>631</v>
      </c>
      <c r="C220" s="16">
        <v>2855</v>
      </c>
    </row>
    <row r="221" spans="1:3" ht="16.899999999999999" customHeight="1">
      <c r="A221" s="14">
        <v>2013102</v>
      </c>
      <c r="B221" s="14" t="s">
        <v>632</v>
      </c>
      <c r="C221" s="16">
        <v>0</v>
      </c>
    </row>
    <row r="222" spans="1:3" ht="16.899999999999999" customHeight="1">
      <c r="A222" s="14">
        <v>2013103</v>
      </c>
      <c r="B222" s="14" t="s">
        <v>633</v>
      </c>
      <c r="C222" s="16">
        <v>0</v>
      </c>
    </row>
    <row r="223" spans="1:3" ht="16.899999999999999" customHeight="1">
      <c r="A223" s="14">
        <v>2013105</v>
      </c>
      <c r="B223" s="14" t="s">
        <v>758</v>
      </c>
      <c r="C223" s="16">
        <v>0</v>
      </c>
    </row>
    <row r="224" spans="1:3" ht="16.899999999999999" customHeight="1">
      <c r="A224" s="14">
        <v>2013150</v>
      </c>
      <c r="B224" s="14" t="s">
        <v>640</v>
      </c>
      <c r="C224" s="16">
        <v>0</v>
      </c>
    </row>
    <row r="225" spans="1:3" ht="16.899999999999999" customHeight="1">
      <c r="A225" s="14">
        <v>2013199</v>
      </c>
      <c r="B225" s="14" t="s">
        <v>759</v>
      </c>
      <c r="C225" s="16">
        <v>188</v>
      </c>
    </row>
    <row r="226" spans="1:3" ht="16.899999999999999" customHeight="1">
      <c r="A226" s="14">
        <v>20132</v>
      </c>
      <c r="B226" s="15" t="s">
        <v>760</v>
      </c>
      <c r="C226" s="5">
        <f>SUM(C227:C231)</f>
        <v>1101</v>
      </c>
    </row>
    <row r="227" spans="1:3" ht="16.899999999999999" customHeight="1">
      <c r="A227" s="14">
        <v>2013201</v>
      </c>
      <c r="B227" s="14" t="s">
        <v>631</v>
      </c>
      <c r="C227" s="16">
        <v>1096</v>
      </c>
    </row>
    <row r="228" spans="1:3" ht="16.899999999999999" customHeight="1">
      <c r="A228" s="14">
        <v>2013202</v>
      </c>
      <c r="B228" s="14" t="s">
        <v>632</v>
      </c>
      <c r="C228" s="16">
        <v>0</v>
      </c>
    </row>
    <row r="229" spans="1:3" ht="16.899999999999999" customHeight="1">
      <c r="A229" s="14">
        <v>2013203</v>
      </c>
      <c r="B229" s="14" t="s">
        <v>633</v>
      </c>
      <c r="C229" s="16">
        <v>0</v>
      </c>
    </row>
    <row r="230" spans="1:3" ht="16.899999999999999" customHeight="1">
      <c r="A230" s="14">
        <v>2013250</v>
      </c>
      <c r="B230" s="14" t="s">
        <v>640</v>
      </c>
      <c r="C230" s="16">
        <v>0</v>
      </c>
    </row>
    <row r="231" spans="1:3" ht="16.899999999999999" customHeight="1">
      <c r="A231" s="14">
        <v>2013299</v>
      </c>
      <c r="B231" s="14" t="s">
        <v>761</v>
      </c>
      <c r="C231" s="16">
        <v>5</v>
      </c>
    </row>
    <row r="232" spans="1:3" ht="16.899999999999999" customHeight="1">
      <c r="A232" s="14">
        <v>20133</v>
      </c>
      <c r="B232" s="15" t="s">
        <v>762</v>
      </c>
      <c r="C232" s="5">
        <f>SUM(C233:C237)</f>
        <v>210</v>
      </c>
    </row>
    <row r="233" spans="1:3" ht="16.899999999999999" customHeight="1">
      <c r="A233" s="14">
        <v>2013301</v>
      </c>
      <c r="B233" s="14" t="s">
        <v>631</v>
      </c>
      <c r="C233" s="16">
        <v>210</v>
      </c>
    </row>
    <row r="234" spans="1:3" ht="16.899999999999999" customHeight="1">
      <c r="A234" s="14">
        <v>2013302</v>
      </c>
      <c r="B234" s="14" t="s">
        <v>632</v>
      </c>
      <c r="C234" s="16">
        <v>0</v>
      </c>
    </row>
    <row r="235" spans="1:3" ht="16.899999999999999" customHeight="1">
      <c r="A235" s="14">
        <v>2013303</v>
      </c>
      <c r="B235" s="14" t="s">
        <v>633</v>
      </c>
      <c r="C235" s="16">
        <v>0</v>
      </c>
    </row>
    <row r="236" spans="1:3" ht="16.899999999999999" customHeight="1">
      <c r="A236" s="14">
        <v>2013350</v>
      </c>
      <c r="B236" s="14" t="s">
        <v>640</v>
      </c>
      <c r="C236" s="16">
        <v>0</v>
      </c>
    </row>
    <row r="237" spans="1:3" ht="16.899999999999999" customHeight="1">
      <c r="A237" s="14">
        <v>2013399</v>
      </c>
      <c r="B237" s="14" t="s">
        <v>763</v>
      </c>
      <c r="C237" s="16">
        <v>0</v>
      </c>
    </row>
    <row r="238" spans="1:3" ht="16.899999999999999" customHeight="1">
      <c r="A238" s="14">
        <v>20134</v>
      </c>
      <c r="B238" s="15" t="s">
        <v>764</v>
      </c>
      <c r="C238" s="5">
        <f>SUM(C239:C243)</f>
        <v>69</v>
      </c>
    </row>
    <row r="239" spans="1:3" ht="16.899999999999999" customHeight="1">
      <c r="A239" s="14">
        <v>2013401</v>
      </c>
      <c r="B239" s="14" t="s">
        <v>631</v>
      </c>
      <c r="C239" s="16">
        <v>69</v>
      </c>
    </row>
    <row r="240" spans="1:3" ht="16.899999999999999" customHeight="1">
      <c r="A240" s="14">
        <v>2013402</v>
      </c>
      <c r="B240" s="14" t="s">
        <v>632</v>
      </c>
      <c r="C240" s="16">
        <v>0</v>
      </c>
    </row>
    <row r="241" spans="1:3" ht="16.899999999999999" customHeight="1">
      <c r="A241" s="14">
        <v>2013403</v>
      </c>
      <c r="B241" s="14" t="s">
        <v>633</v>
      </c>
      <c r="C241" s="16">
        <v>0</v>
      </c>
    </row>
    <row r="242" spans="1:3" ht="16.899999999999999" customHeight="1">
      <c r="A242" s="14">
        <v>2013450</v>
      </c>
      <c r="B242" s="14" t="s">
        <v>640</v>
      </c>
      <c r="C242" s="16">
        <v>0</v>
      </c>
    </row>
    <row r="243" spans="1:3" ht="16.899999999999999" customHeight="1">
      <c r="A243" s="14">
        <v>2013499</v>
      </c>
      <c r="B243" s="14" t="s">
        <v>765</v>
      </c>
      <c r="C243" s="16">
        <v>0</v>
      </c>
    </row>
    <row r="244" spans="1:3" ht="16.899999999999999" customHeight="1">
      <c r="A244" s="14">
        <v>20135</v>
      </c>
      <c r="B244" s="15" t="s">
        <v>766</v>
      </c>
      <c r="C244" s="5">
        <f>SUM(C245:C249)</f>
        <v>0</v>
      </c>
    </row>
    <row r="245" spans="1:3" ht="16.899999999999999" customHeight="1">
      <c r="A245" s="14">
        <v>2013501</v>
      </c>
      <c r="B245" s="14" t="s">
        <v>631</v>
      </c>
      <c r="C245" s="16">
        <v>0</v>
      </c>
    </row>
    <row r="246" spans="1:3" ht="16.899999999999999" customHeight="1">
      <c r="A246" s="14">
        <v>2013502</v>
      </c>
      <c r="B246" s="14" t="s">
        <v>632</v>
      </c>
      <c r="C246" s="16">
        <v>0</v>
      </c>
    </row>
    <row r="247" spans="1:3" ht="16.899999999999999" customHeight="1">
      <c r="A247" s="14">
        <v>2013503</v>
      </c>
      <c r="B247" s="14" t="s">
        <v>633</v>
      </c>
      <c r="C247" s="16">
        <v>0</v>
      </c>
    </row>
    <row r="248" spans="1:3" ht="16.899999999999999" customHeight="1">
      <c r="A248" s="14">
        <v>2013550</v>
      </c>
      <c r="B248" s="14" t="s">
        <v>640</v>
      </c>
      <c r="C248" s="16">
        <v>0</v>
      </c>
    </row>
    <row r="249" spans="1:3" ht="16.899999999999999" customHeight="1">
      <c r="A249" s="14">
        <v>2013599</v>
      </c>
      <c r="B249" s="14" t="s">
        <v>767</v>
      </c>
      <c r="C249" s="16">
        <v>0</v>
      </c>
    </row>
    <row r="250" spans="1:3" ht="16.899999999999999" customHeight="1">
      <c r="A250" s="14">
        <v>20136</v>
      </c>
      <c r="B250" s="15" t="s">
        <v>768</v>
      </c>
      <c r="C250" s="5">
        <f>SUM(C251:C255)</f>
        <v>0</v>
      </c>
    </row>
    <row r="251" spans="1:3" ht="16.899999999999999" customHeight="1">
      <c r="A251" s="14">
        <v>2013601</v>
      </c>
      <c r="B251" s="14" t="s">
        <v>631</v>
      </c>
      <c r="C251" s="16">
        <v>0</v>
      </c>
    </row>
    <row r="252" spans="1:3" ht="16.899999999999999" customHeight="1">
      <c r="A252" s="14">
        <v>2013602</v>
      </c>
      <c r="B252" s="14" t="s">
        <v>632</v>
      </c>
      <c r="C252" s="16">
        <v>0</v>
      </c>
    </row>
    <row r="253" spans="1:3" ht="16.899999999999999" customHeight="1">
      <c r="A253" s="14">
        <v>2013603</v>
      </c>
      <c r="B253" s="14" t="s">
        <v>633</v>
      </c>
      <c r="C253" s="16">
        <v>0</v>
      </c>
    </row>
    <row r="254" spans="1:3" ht="16.899999999999999" customHeight="1">
      <c r="A254" s="14">
        <v>2013650</v>
      </c>
      <c r="B254" s="14" t="s">
        <v>640</v>
      </c>
      <c r="C254" s="16">
        <v>0</v>
      </c>
    </row>
    <row r="255" spans="1:3" ht="16.899999999999999" customHeight="1">
      <c r="A255" s="14">
        <v>2013699</v>
      </c>
      <c r="B255" s="14" t="s">
        <v>769</v>
      </c>
      <c r="C255" s="16">
        <v>0</v>
      </c>
    </row>
    <row r="256" spans="1:3" ht="16.899999999999999" customHeight="1">
      <c r="A256" s="14">
        <v>20199</v>
      </c>
      <c r="B256" s="15" t="s">
        <v>770</v>
      </c>
      <c r="C256" s="5">
        <f>SUM(C257:C258)</f>
        <v>36</v>
      </c>
    </row>
    <row r="257" spans="1:3" ht="16.899999999999999" customHeight="1">
      <c r="A257" s="14">
        <v>2019901</v>
      </c>
      <c r="B257" s="14" t="s">
        <v>771</v>
      </c>
      <c r="C257" s="16">
        <v>0</v>
      </c>
    </row>
    <row r="258" spans="1:3" ht="16.899999999999999" customHeight="1">
      <c r="A258" s="14">
        <v>2019999</v>
      </c>
      <c r="B258" s="14" t="s">
        <v>772</v>
      </c>
      <c r="C258" s="16">
        <v>36</v>
      </c>
    </row>
    <row r="259" spans="1:3" ht="16.899999999999999" customHeight="1">
      <c r="A259" s="14">
        <v>202</v>
      </c>
      <c r="B259" s="15" t="s">
        <v>773</v>
      </c>
      <c r="C259" s="5">
        <f>SUM(C260,C267,C270,C277,C283,C287,C289,C294)</f>
        <v>0</v>
      </c>
    </row>
    <row r="260" spans="1:3" ht="16.899999999999999" customHeight="1">
      <c r="A260" s="14">
        <v>20201</v>
      </c>
      <c r="B260" s="15" t="s">
        <v>774</v>
      </c>
      <c r="C260" s="5">
        <f>SUM(C261:C266)</f>
        <v>0</v>
      </c>
    </row>
    <row r="261" spans="1:3" ht="16.899999999999999" customHeight="1">
      <c r="A261" s="14">
        <v>2020101</v>
      </c>
      <c r="B261" s="14" t="s">
        <v>631</v>
      </c>
      <c r="C261" s="16">
        <v>0</v>
      </c>
    </row>
    <row r="262" spans="1:3" ht="16.899999999999999" customHeight="1">
      <c r="A262" s="14">
        <v>2020102</v>
      </c>
      <c r="B262" s="14" t="s">
        <v>632</v>
      </c>
      <c r="C262" s="16">
        <v>0</v>
      </c>
    </row>
    <row r="263" spans="1:3" ht="16.899999999999999" customHeight="1">
      <c r="A263" s="14">
        <v>2020103</v>
      </c>
      <c r="B263" s="14" t="s">
        <v>633</v>
      </c>
      <c r="C263" s="16">
        <v>0</v>
      </c>
    </row>
    <row r="264" spans="1:3" ht="16.899999999999999" customHeight="1">
      <c r="A264" s="14">
        <v>2020104</v>
      </c>
      <c r="B264" s="14" t="s">
        <v>758</v>
      </c>
      <c r="C264" s="16">
        <v>0</v>
      </c>
    </row>
    <row r="265" spans="1:3" ht="16.899999999999999" customHeight="1">
      <c r="A265" s="14">
        <v>2020150</v>
      </c>
      <c r="B265" s="14" t="s">
        <v>640</v>
      </c>
      <c r="C265" s="16">
        <v>0</v>
      </c>
    </row>
    <row r="266" spans="1:3" ht="16.899999999999999" customHeight="1">
      <c r="A266" s="14">
        <v>2020199</v>
      </c>
      <c r="B266" s="14" t="s">
        <v>775</v>
      </c>
      <c r="C266" s="16">
        <v>0</v>
      </c>
    </row>
    <row r="267" spans="1:3" ht="16.899999999999999" customHeight="1">
      <c r="A267" s="14">
        <v>20202</v>
      </c>
      <c r="B267" s="15" t="s">
        <v>776</v>
      </c>
      <c r="C267" s="5">
        <f>SUM(C268:C269)</f>
        <v>0</v>
      </c>
    </row>
    <row r="268" spans="1:3" ht="16.899999999999999" customHeight="1">
      <c r="A268" s="14">
        <v>2020201</v>
      </c>
      <c r="B268" s="14" t="s">
        <v>777</v>
      </c>
      <c r="C268" s="16">
        <v>0</v>
      </c>
    </row>
    <row r="269" spans="1:3" ht="16.899999999999999" customHeight="1">
      <c r="A269" s="14">
        <v>2020202</v>
      </c>
      <c r="B269" s="14" t="s">
        <v>778</v>
      </c>
      <c r="C269" s="16">
        <v>0</v>
      </c>
    </row>
    <row r="270" spans="1:3" ht="16.899999999999999" customHeight="1">
      <c r="A270" s="14">
        <v>20203</v>
      </c>
      <c r="B270" s="15" t="s">
        <v>779</v>
      </c>
      <c r="C270" s="5">
        <f>SUM(C271:C276)</f>
        <v>0</v>
      </c>
    </row>
    <row r="271" spans="1:3" ht="16.899999999999999" customHeight="1">
      <c r="A271" s="14">
        <v>2020301</v>
      </c>
      <c r="B271" s="14" t="s">
        <v>780</v>
      </c>
      <c r="C271" s="16">
        <v>0</v>
      </c>
    </row>
    <row r="272" spans="1:3" ht="16.899999999999999" customHeight="1">
      <c r="A272" s="14">
        <v>2020302</v>
      </c>
      <c r="B272" s="14" t="s">
        <v>781</v>
      </c>
      <c r="C272" s="16">
        <v>0</v>
      </c>
    </row>
    <row r="273" spans="1:3" ht="16.899999999999999" customHeight="1">
      <c r="A273" s="14">
        <v>2020303</v>
      </c>
      <c r="B273" s="14" t="s">
        <v>782</v>
      </c>
      <c r="C273" s="16">
        <v>0</v>
      </c>
    </row>
    <row r="274" spans="1:3" ht="16.899999999999999" customHeight="1">
      <c r="A274" s="14">
        <v>2020304</v>
      </c>
      <c r="B274" s="14" t="s">
        <v>783</v>
      </c>
      <c r="C274" s="16">
        <v>0</v>
      </c>
    </row>
    <row r="275" spans="1:3" ht="16.899999999999999" customHeight="1">
      <c r="A275" s="14">
        <v>2020305</v>
      </c>
      <c r="B275" s="14" t="s">
        <v>784</v>
      </c>
      <c r="C275" s="16">
        <v>0</v>
      </c>
    </row>
    <row r="276" spans="1:3" ht="16.899999999999999" customHeight="1">
      <c r="A276" s="14">
        <v>2020399</v>
      </c>
      <c r="B276" s="14" t="s">
        <v>785</v>
      </c>
      <c r="C276" s="16">
        <v>0</v>
      </c>
    </row>
    <row r="277" spans="1:3" ht="16.899999999999999" customHeight="1">
      <c r="A277" s="14">
        <v>20204</v>
      </c>
      <c r="B277" s="15" t="s">
        <v>786</v>
      </c>
      <c r="C277" s="5">
        <f>SUM(C278:C282)</f>
        <v>0</v>
      </c>
    </row>
    <row r="278" spans="1:3" ht="16.899999999999999" customHeight="1">
      <c r="A278" s="14">
        <v>2020401</v>
      </c>
      <c r="B278" s="14" t="s">
        <v>787</v>
      </c>
      <c r="C278" s="16">
        <v>0</v>
      </c>
    </row>
    <row r="279" spans="1:3" ht="16.899999999999999" customHeight="1">
      <c r="A279" s="14">
        <v>2020402</v>
      </c>
      <c r="B279" s="14" t="s">
        <v>788</v>
      </c>
      <c r="C279" s="16">
        <v>0</v>
      </c>
    </row>
    <row r="280" spans="1:3" ht="16.899999999999999" customHeight="1">
      <c r="A280" s="14">
        <v>2020403</v>
      </c>
      <c r="B280" s="14" t="s">
        <v>789</v>
      </c>
      <c r="C280" s="16">
        <v>0</v>
      </c>
    </row>
    <row r="281" spans="1:3" ht="16.899999999999999" customHeight="1">
      <c r="A281" s="14">
        <v>2020404</v>
      </c>
      <c r="B281" s="14" t="s">
        <v>790</v>
      </c>
      <c r="C281" s="16">
        <v>0</v>
      </c>
    </row>
    <row r="282" spans="1:3" ht="16.899999999999999" customHeight="1">
      <c r="A282" s="14">
        <v>2020499</v>
      </c>
      <c r="B282" s="14" t="s">
        <v>791</v>
      </c>
      <c r="C282" s="16">
        <v>0</v>
      </c>
    </row>
    <row r="283" spans="1:3" ht="16.899999999999999" customHeight="1">
      <c r="A283" s="14">
        <v>20205</v>
      </c>
      <c r="B283" s="15" t="s">
        <v>792</v>
      </c>
      <c r="C283" s="5">
        <f>SUM(C284:C286)</f>
        <v>0</v>
      </c>
    </row>
    <row r="284" spans="1:3" ht="16.899999999999999" customHeight="1">
      <c r="A284" s="14">
        <v>2020503</v>
      </c>
      <c r="B284" s="14" t="s">
        <v>793</v>
      </c>
      <c r="C284" s="16">
        <v>0</v>
      </c>
    </row>
    <row r="285" spans="1:3" ht="16.899999999999999" customHeight="1">
      <c r="A285" s="14">
        <v>2020504</v>
      </c>
      <c r="B285" s="14" t="s">
        <v>794</v>
      </c>
      <c r="C285" s="16">
        <v>0</v>
      </c>
    </row>
    <row r="286" spans="1:3" ht="16.899999999999999" customHeight="1">
      <c r="A286" s="14">
        <v>2020599</v>
      </c>
      <c r="B286" s="14" t="s">
        <v>795</v>
      </c>
      <c r="C286" s="16">
        <v>0</v>
      </c>
    </row>
    <row r="287" spans="1:3" ht="16.899999999999999" customHeight="1">
      <c r="A287" s="14">
        <v>20206</v>
      </c>
      <c r="B287" s="15" t="s">
        <v>796</v>
      </c>
      <c r="C287" s="5">
        <f>C288</f>
        <v>0</v>
      </c>
    </row>
    <row r="288" spans="1:3" ht="16.899999999999999" customHeight="1">
      <c r="A288" s="14">
        <v>2020601</v>
      </c>
      <c r="B288" s="14" t="s">
        <v>797</v>
      </c>
      <c r="C288" s="16">
        <v>0</v>
      </c>
    </row>
    <row r="289" spans="1:3" ht="16.899999999999999" customHeight="1">
      <c r="A289" s="14">
        <v>20207</v>
      </c>
      <c r="B289" s="15" t="s">
        <v>798</v>
      </c>
      <c r="C289" s="5">
        <f>SUM(C290:C293)</f>
        <v>0</v>
      </c>
    </row>
    <row r="290" spans="1:3" ht="16.899999999999999" customHeight="1">
      <c r="A290" s="14">
        <v>2020701</v>
      </c>
      <c r="B290" s="14" t="s">
        <v>799</v>
      </c>
      <c r="C290" s="16">
        <v>0</v>
      </c>
    </row>
    <row r="291" spans="1:3" ht="16.899999999999999" customHeight="1">
      <c r="A291" s="14">
        <v>2020702</v>
      </c>
      <c r="B291" s="14" t="s">
        <v>800</v>
      </c>
      <c r="C291" s="16">
        <v>0</v>
      </c>
    </row>
    <row r="292" spans="1:3" ht="16.899999999999999" customHeight="1">
      <c r="A292" s="14">
        <v>2020703</v>
      </c>
      <c r="B292" s="14" t="s">
        <v>801</v>
      </c>
      <c r="C292" s="16">
        <v>0</v>
      </c>
    </row>
    <row r="293" spans="1:3" ht="16.899999999999999" customHeight="1">
      <c r="A293" s="14">
        <v>2020799</v>
      </c>
      <c r="B293" s="14" t="s">
        <v>802</v>
      </c>
      <c r="C293" s="16">
        <v>0</v>
      </c>
    </row>
    <row r="294" spans="1:3" ht="16.899999999999999" customHeight="1">
      <c r="A294" s="14">
        <v>20299</v>
      </c>
      <c r="B294" s="15" t="s">
        <v>803</v>
      </c>
      <c r="C294" s="5">
        <f>C295</f>
        <v>0</v>
      </c>
    </row>
    <row r="295" spans="1:3" ht="16.899999999999999" customHeight="1">
      <c r="A295" s="14">
        <v>2029901</v>
      </c>
      <c r="B295" s="14" t="s">
        <v>804</v>
      </c>
      <c r="C295" s="16">
        <v>0</v>
      </c>
    </row>
    <row r="296" spans="1:3" ht="16.899999999999999" customHeight="1">
      <c r="A296" s="14">
        <v>203</v>
      </c>
      <c r="B296" s="15" t="s">
        <v>805</v>
      </c>
      <c r="C296" s="5">
        <f>SUM(C297,C299,C301,C303,C312)</f>
        <v>6</v>
      </c>
    </row>
    <row r="297" spans="1:3" ht="16.899999999999999" customHeight="1">
      <c r="A297" s="14">
        <v>20301</v>
      </c>
      <c r="B297" s="15" t="s">
        <v>806</v>
      </c>
      <c r="C297" s="5">
        <f>C298</f>
        <v>0</v>
      </c>
    </row>
    <row r="298" spans="1:3" ht="16.899999999999999" customHeight="1">
      <c r="A298" s="14">
        <v>2030101</v>
      </c>
      <c r="B298" s="14" t="s">
        <v>807</v>
      </c>
      <c r="C298" s="16">
        <v>0</v>
      </c>
    </row>
    <row r="299" spans="1:3" ht="16.899999999999999" customHeight="1">
      <c r="A299" s="14">
        <v>20304</v>
      </c>
      <c r="B299" s="15" t="s">
        <v>808</v>
      </c>
      <c r="C299" s="5">
        <f>C300</f>
        <v>0</v>
      </c>
    </row>
    <row r="300" spans="1:3" ht="16.899999999999999" customHeight="1">
      <c r="A300" s="14">
        <v>2030401</v>
      </c>
      <c r="B300" s="14" t="s">
        <v>809</v>
      </c>
      <c r="C300" s="16">
        <v>0</v>
      </c>
    </row>
    <row r="301" spans="1:3" ht="16.899999999999999" customHeight="1">
      <c r="A301" s="14">
        <v>20305</v>
      </c>
      <c r="B301" s="15" t="s">
        <v>810</v>
      </c>
      <c r="C301" s="5">
        <f>C302</f>
        <v>0</v>
      </c>
    </row>
    <row r="302" spans="1:3" ht="16.899999999999999" customHeight="1">
      <c r="A302" s="14">
        <v>2030501</v>
      </c>
      <c r="B302" s="14" t="s">
        <v>811</v>
      </c>
      <c r="C302" s="16">
        <v>0</v>
      </c>
    </row>
    <row r="303" spans="1:3" ht="16.899999999999999" customHeight="1">
      <c r="A303" s="14">
        <v>20306</v>
      </c>
      <c r="B303" s="15" t="s">
        <v>812</v>
      </c>
      <c r="C303" s="5">
        <f>SUM(C304:C311)</f>
        <v>0</v>
      </c>
    </row>
    <row r="304" spans="1:3" ht="16.899999999999999" customHeight="1">
      <c r="A304" s="14">
        <v>2030601</v>
      </c>
      <c r="B304" s="14" t="s">
        <v>813</v>
      </c>
      <c r="C304" s="16">
        <v>0</v>
      </c>
    </row>
    <row r="305" spans="1:3" ht="16.899999999999999" customHeight="1">
      <c r="A305" s="14">
        <v>2030602</v>
      </c>
      <c r="B305" s="14" t="s">
        <v>814</v>
      </c>
      <c r="C305" s="16">
        <v>0</v>
      </c>
    </row>
    <row r="306" spans="1:3" ht="16.899999999999999" customHeight="1">
      <c r="A306" s="14">
        <v>2030603</v>
      </c>
      <c r="B306" s="14" t="s">
        <v>815</v>
      </c>
      <c r="C306" s="16">
        <v>0</v>
      </c>
    </row>
    <row r="307" spans="1:3" ht="16.899999999999999" customHeight="1">
      <c r="A307" s="14">
        <v>2030604</v>
      </c>
      <c r="B307" s="14" t="s">
        <v>816</v>
      </c>
      <c r="C307" s="16">
        <v>0</v>
      </c>
    </row>
    <row r="308" spans="1:3" ht="16.899999999999999" customHeight="1">
      <c r="A308" s="14">
        <v>2030605</v>
      </c>
      <c r="B308" s="14" t="s">
        <v>817</v>
      </c>
      <c r="C308" s="16">
        <v>0</v>
      </c>
    </row>
    <row r="309" spans="1:3" ht="16.899999999999999" customHeight="1">
      <c r="A309" s="14">
        <v>2030606</v>
      </c>
      <c r="B309" s="14" t="s">
        <v>818</v>
      </c>
      <c r="C309" s="16">
        <v>0</v>
      </c>
    </row>
    <row r="310" spans="1:3" ht="16.899999999999999" customHeight="1">
      <c r="A310" s="14">
        <v>2030607</v>
      </c>
      <c r="B310" s="14" t="s">
        <v>819</v>
      </c>
      <c r="C310" s="16">
        <v>0</v>
      </c>
    </row>
    <row r="311" spans="1:3" ht="16.899999999999999" customHeight="1">
      <c r="A311" s="14" t="s">
        <v>820</v>
      </c>
      <c r="B311" s="14" t="s">
        <v>821</v>
      </c>
      <c r="C311" s="16">
        <v>0</v>
      </c>
    </row>
    <row r="312" spans="1:3" ht="16.899999999999999" customHeight="1">
      <c r="A312" s="14">
        <v>20399</v>
      </c>
      <c r="B312" s="15" t="s">
        <v>822</v>
      </c>
      <c r="C312" s="5">
        <f>C313</f>
        <v>6</v>
      </c>
    </row>
    <row r="313" spans="1:3" ht="16.899999999999999" customHeight="1">
      <c r="A313" s="14">
        <v>2039901</v>
      </c>
      <c r="B313" s="14" t="s">
        <v>823</v>
      </c>
      <c r="C313" s="16">
        <v>6</v>
      </c>
    </row>
    <row r="314" spans="1:3" ht="16.899999999999999" customHeight="1">
      <c r="A314" s="14">
        <v>204</v>
      </c>
      <c r="B314" s="15" t="s">
        <v>824</v>
      </c>
      <c r="C314" s="5">
        <f>SUM(C315,C325,C347,C354,C366,C375,C389,C398,C407,C415,C423,C432)</f>
        <v>15800</v>
      </c>
    </row>
    <row r="315" spans="1:3" ht="16.899999999999999" customHeight="1">
      <c r="A315" s="14">
        <v>20401</v>
      </c>
      <c r="B315" s="15" t="s">
        <v>825</v>
      </c>
      <c r="C315" s="5">
        <f>SUM(C316:C324)</f>
        <v>91</v>
      </c>
    </row>
    <row r="316" spans="1:3" ht="16.899999999999999" customHeight="1">
      <c r="A316" s="14">
        <v>2040101</v>
      </c>
      <c r="B316" s="14" t="s">
        <v>826</v>
      </c>
      <c r="C316" s="16">
        <v>0</v>
      </c>
    </row>
    <row r="317" spans="1:3" ht="16.899999999999999" customHeight="1">
      <c r="A317" s="14">
        <v>2040102</v>
      </c>
      <c r="B317" s="14" t="s">
        <v>827</v>
      </c>
      <c r="C317" s="16">
        <v>0</v>
      </c>
    </row>
    <row r="318" spans="1:3" ht="16.899999999999999" customHeight="1">
      <c r="A318" s="14">
        <v>2040103</v>
      </c>
      <c r="B318" s="14" t="s">
        <v>828</v>
      </c>
      <c r="C318" s="16">
        <v>0</v>
      </c>
    </row>
    <row r="319" spans="1:3" ht="16.899999999999999" customHeight="1">
      <c r="A319" s="14">
        <v>2040104</v>
      </c>
      <c r="B319" s="14" t="s">
        <v>829</v>
      </c>
      <c r="C319" s="16">
        <v>0</v>
      </c>
    </row>
    <row r="320" spans="1:3" ht="16.899999999999999" customHeight="1">
      <c r="A320" s="14">
        <v>2040105</v>
      </c>
      <c r="B320" s="14" t="s">
        <v>830</v>
      </c>
      <c r="C320" s="16">
        <v>0</v>
      </c>
    </row>
    <row r="321" spans="1:3" ht="16.899999999999999" customHeight="1">
      <c r="A321" s="14">
        <v>2040106</v>
      </c>
      <c r="B321" s="14" t="s">
        <v>831</v>
      </c>
      <c r="C321" s="16">
        <v>0</v>
      </c>
    </row>
    <row r="322" spans="1:3" ht="16.899999999999999" customHeight="1">
      <c r="A322" s="14">
        <v>2040107</v>
      </c>
      <c r="B322" s="14" t="s">
        <v>832</v>
      </c>
      <c r="C322" s="16">
        <v>0</v>
      </c>
    </row>
    <row r="323" spans="1:3" ht="16.899999999999999" customHeight="1">
      <c r="A323" s="14">
        <v>2040108</v>
      </c>
      <c r="B323" s="14" t="s">
        <v>833</v>
      </c>
      <c r="C323" s="16">
        <v>0</v>
      </c>
    </row>
    <row r="324" spans="1:3" ht="16.899999999999999" customHeight="1">
      <c r="A324" s="14">
        <v>2040199</v>
      </c>
      <c r="B324" s="14" t="s">
        <v>834</v>
      </c>
      <c r="C324" s="16">
        <v>91</v>
      </c>
    </row>
    <row r="325" spans="1:3" ht="16.899999999999999" customHeight="1">
      <c r="A325" s="14">
        <v>20402</v>
      </c>
      <c r="B325" s="15" t="s">
        <v>835</v>
      </c>
      <c r="C325" s="5">
        <f>SUM(C326:C346)</f>
        <v>10544</v>
      </c>
    </row>
    <row r="326" spans="1:3" ht="16.899999999999999" customHeight="1">
      <c r="A326" s="14">
        <v>2040201</v>
      </c>
      <c r="B326" s="14" t="s">
        <v>631</v>
      </c>
      <c r="C326" s="16">
        <v>6846</v>
      </c>
    </row>
    <row r="327" spans="1:3" ht="16.899999999999999" customHeight="1">
      <c r="A327" s="14">
        <v>2040202</v>
      </c>
      <c r="B327" s="14" t="s">
        <v>632</v>
      </c>
      <c r="C327" s="16">
        <v>17</v>
      </c>
    </row>
    <row r="328" spans="1:3" ht="16.899999999999999" customHeight="1">
      <c r="A328" s="14">
        <v>2040203</v>
      </c>
      <c r="B328" s="14" t="s">
        <v>633</v>
      </c>
      <c r="C328" s="16">
        <v>0</v>
      </c>
    </row>
    <row r="329" spans="1:3" ht="16.899999999999999" customHeight="1">
      <c r="A329" s="14">
        <v>2040204</v>
      </c>
      <c r="B329" s="14" t="s">
        <v>836</v>
      </c>
      <c r="C329" s="16">
        <v>295</v>
      </c>
    </row>
    <row r="330" spans="1:3" ht="16.899999999999999" customHeight="1">
      <c r="A330" s="14">
        <v>2040205</v>
      </c>
      <c r="B330" s="14" t="s">
        <v>837</v>
      </c>
      <c r="C330" s="16">
        <v>35</v>
      </c>
    </row>
    <row r="331" spans="1:3" ht="16.899999999999999" customHeight="1">
      <c r="A331" s="14">
        <v>2040206</v>
      </c>
      <c r="B331" s="14" t="s">
        <v>838</v>
      </c>
      <c r="C331" s="16">
        <v>0</v>
      </c>
    </row>
    <row r="332" spans="1:3" ht="16.899999999999999" customHeight="1">
      <c r="A332" s="14">
        <v>2040207</v>
      </c>
      <c r="B332" s="14" t="s">
        <v>839</v>
      </c>
      <c r="C332" s="16">
        <v>0</v>
      </c>
    </row>
    <row r="333" spans="1:3" ht="16.899999999999999" customHeight="1">
      <c r="A333" s="14">
        <v>2040208</v>
      </c>
      <c r="B333" s="14" t="s">
        <v>840</v>
      </c>
      <c r="C333" s="16">
        <v>8</v>
      </c>
    </row>
    <row r="334" spans="1:3" ht="16.899999999999999" customHeight="1">
      <c r="A334" s="14">
        <v>2040209</v>
      </c>
      <c r="B334" s="14" t="s">
        <v>841</v>
      </c>
      <c r="C334" s="16">
        <v>0</v>
      </c>
    </row>
    <row r="335" spans="1:3" ht="16.899999999999999" customHeight="1">
      <c r="A335" s="14">
        <v>2040210</v>
      </c>
      <c r="B335" s="14" t="s">
        <v>842</v>
      </c>
      <c r="C335" s="16">
        <v>0</v>
      </c>
    </row>
    <row r="336" spans="1:3" ht="16.899999999999999" customHeight="1">
      <c r="A336" s="14">
        <v>2040211</v>
      </c>
      <c r="B336" s="14" t="s">
        <v>843</v>
      </c>
      <c r="C336" s="16">
        <v>30</v>
      </c>
    </row>
    <row r="337" spans="1:3" ht="16.899999999999999" customHeight="1">
      <c r="A337" s="14">
        <v>2040212</v>
      </c>
      <c r="B337" s="14" t="s">
        <v>844</v>
      </c>
      <c r="C337" s="16">
        <v>1533</v>
      </c>
    </row>
    <row r="338" spans="1:3" ht="16.899999999999999" customHeight="1">
      <c r="A338" s="14">
        <v>2040213</v>
      </c>
      <c r="B338" s="14" t="s">
        <v>845</v>
      </c>
      <c r="C338" s="16">
        <v>0</v>
      </c>
    </row>
    <row r="339" spans="1:3" ht="16.899999999999999" customHeight="1">
      <c r="A339" s="14">
        <v>2040214</v>
      </c>
      <c r="B339" s="14" t="s">
        <v>846</v>
      </c>
      <c r="C339" s="16">
        <v>0</v>
      </c>
    </row>
    <row r="340" spans="1:3" ht="16.899999999999999" customHeight="1">
      <c r="A340" s="14">
        <v>2040215</v>
      </c>
      <c r="B340" s="14" t="s">
        <v>847</v>
      </c>
      <c r="C340" s="16">
        <v>0</v>
      </c>
    </row>
    <row r="341" spans="1:3" ht="16.899999999999999" customHeight="1">
      <c r="A341" s="14">
        <v>2040216</v>
      </c>
      <c r="B341" s="14" t="s">
        <v>848</v>
      </c>
      <c r="C341" s="16">
        <v>0</v>
      </c>
    </row>
    <row r="342" spans="1:3" ht="16.899999999999999" customHeight="1">
      <c r="A342" s="14">
        <v>2040217</v>
      </c>
      <c r="B342" s="14" t="s">
        <v>849</v>
      </c>
      <c r="C342" s="16">
        <v>137</v>
      </c>
    </row>
    <row r="343" spans="1:3" ht="16.899999999999999" customHeight="1">
      <c r="A343" s="14">
        <v>2040218</v>
      </c>
      <c r="B343" s="14" t="s">
        <v>850</v>
      </c>
      <c r="C343" s="16">
        <v>0</v>
      </c>
    </row>
    <row r="344" spans="1:3" ht="16.899999999999999" customHeight="1">
      <c r="A344" s="14">
        <v>2040219</v>
      </c>
      <c r="B344" s="14" t="s">
        <v>674</v>
      </c>
      <c r="C344" s="16">
        <v>0</v>
      </c>
    </row>
    <row r="345" spans="1:3" ht="16.899999999999999" customHeight="1">
      <c r="A345" s="14">
        <v>2040250</v>
      </c>
      <c r="B345" s="14" t="s">
        <v>640</v>
      </c>
      <c r="C345" s="16">
        <v>0</v>
      </c>
    </row>
    <row r="346" spans="1:3" ht="16.899999999999999" customHeight="1">
      <c r="A346" s="14">
        <v>2040299</v>
      </c>
      <c r="B346" s="14" t="s">
        <v>851</v>
      </c>
      <c r="C346" s="16">
        <v>1643</v>
      </c>
    </row>
    <row r="347" spans="1:3" ht="16.899999999999999" customHeight="1">
      <c r="A347" s="14">
        <v>20403</v>
      </c>
      <c r="B347" s="15" t="s">
        <v>852</v>
      </c>
      <c r="C347" s="5">
        <f>SUM(C348:C353)</f>
        <v>0</v>
      </c>
    </row>
    <row r="348" spans="1:3" ht="16.899999999999999" customHeight="1">
      <c r="A348" s="14">
        <v>2040301</v>
      </c>
      <c r="B348" s="14" t="s">
        <v>631</v>
      </c>
      <c r="C348" s="16">
        <v>0</v>
      </c>
    </row>
    <row r="349" spans="1:3" ht="16.899999999999999" customHeight="1">
      <c r="A349" s="14">
        <v>2040302</v>
      </c>
      <c r="B349" s="14" t="s">
        <v>632</v>
      </c>
      <c r="C349" s="16">
        <v>0</v>
      </c>
    </row>
    <row r="350" spans="1:3" ht="16.899999999999999" customHeight="1">
      <c r="A350" s="14">
        <v>2040303</v>
      </c>
      <c r="B350" s="14" t="s">
        <v>633</v>
      </c>
      <c r="C350" s="16">
        <v>0</v>
      </c>
    </row>
    <row r="351" spans="1:3" ht="16.899999999999999" customHeight="1">
      <c r="A351" s="14">
        <v>2040304</v>
      </c>
      <c r="B351" s="14" t="s">
        <v>853</v>
      </c>
      <c r="C351" s="16">
        <v>0</v>
      </c>
    </row>
    <row r="352" spans="1:3" ht="16.899999999999999" customHeight="1">
      <c r="A352" s="14">
        <v>2040350</v>
      </c>
      <c r="B352" s="14" t="s">
        <v>640</v>
      </c>
      <c r="C352" s="16">
        <v>0</v>
      </c>
    </row>
    <row r="353" spans="1:3" ht="16.899999999999999" customHeight="1">
      <c r="A353" s="14">
        <v>2040399</v>
      </c>
      <c r="B353" s="14" t="s">
        <v>854</v>
      </c>
      <c r="C353" s="16">
        <v>0</v>
      </c>
    </row>
    <row r="354" spans="1:3" ht="16.899999999999999" customHeight="1">
      <c r="A354" s="14">
        <v>20404</v>
      </c>
      <c r="B354" s="15" t="s">
        <v>855</v>
      </c>
      <c r="C354" s="5">
        <f>SUM(C355:C365)</f>
        <v>1328</v>
      </c>
    </row>
    <row r="355" spans="1:3" ht="16.899999999999999" customHeight="1">
      <c r="A355" s="14">
        <v>2040401</v>
      </c>
      <c r="B355" s="14" t="s">
        <v>631</v>
      </c>
      <c r="C355" s="16">
        <v>950</v>
      </c>
    </row>
    <row r="356" spans="1:3" ht="16.899999999999999" customHeight="1">
      <c r="A356" s="14">
        <v>2040402</v>
      </c>
      <c r="B356" s="14" t="s">
        <v>632</v>
      </c>
      <c r="C356" s="16">
        <v>0</v>
      </c>
    </row>
    <row r="357" spans="1:3" ht="16.899999999999999" customHeight="1">
      <c r="A357" s="14">
        <v>2040403</v>
      </c>
      <c r="B357" s="14" t="s">
        <v>633</v>
      </c>
      <c r="C357" s="16">
        <v>0</v>
      </c>
    </row>
    <row r="358" spans="1:3" ht="16.899999999999999" customHeight="1">
      <c r="A358" s="14">
        <v>2040404</v>
      </c>
      <c r="B358" s="14" t="s">
        <v>856</v>
      </c>
      <c r="C358" s="16">
        <v>0</v>
      </c>
    </row>
    <row r="359" spans="1:3" ht="16.899999999999999" customHeight="1">
      <c r="A359" s="14">
        <v>2040405</v>
      </c>
      <c r="B359" s="14" t="s">
        <v>857</v>
      </c>
      <c r="C359" s="16">
        <v>0</v>
      </c>
    </row>
    <row r="360" spans="1:3" ht="16.899999999999999" customHeight="1">
      <c r="A360" s="14">
        <v>2040406</v>
      </c>
      <c r="B360" s="14" t="s">
        <v>858</v>
      </c>
      <c r="C360" s="16">
        <v>0</v>
      </c>
    </row>
    <row r="361" spans="1:3" ht="16.899999999999999" customHeight="1">
      <c r="A361" s="14">
        <v>2040407</v>
      </c>
      <c r="B361" s="14" t="s">
        <v>859</v>
      </c>
      <c r="C361" s="16">
        <v>0</v>
      </c>
    </row>
    <row r="362" spans="1:3" ht="16.899999999999999" customHeight="1">
      <c r="A362" s="14">
        <v>2040408</v>
      </c>
      <c r="B362" s="14" t="s">
        <v>860</v>
      </c>
      <c r="C362" s="16">
        <v>0</v>
      </c>
    </row>
    <row r="363" spans="1:3" ht="16.899999999999999" customHeight="1">
      <c r="A363" s="14">
        <v>2040409</v>
      </c>
      <c r="B363" s="14" t="s">
        <v>861</v>
      </c>
      <c r="C363" s="16">
        <v>0</v>
      </c>
    </row>
    <row r="364" spans="1:3" ht="16.899999999999999" customHeight="1">
      <c r="A364" s="14">
        <v>2040450</v>
      </c>
      <c r="B364" s="14" t="s">
        <v>640</v>
      </c>
      <c r="C364" s="16">
        <v>0</v>
      </c>
    </row>
    <row r="365" spans="1:3" ht="16.899999999999999" customHeight="1">
      <c r="A365" s="14">
        <v>2040499</v>
      </c>
      <c r="B365" s="14" t="s">
        <v>862</v>
      </c>
      <c r="C365" s="16">
        <v>378</v>
      </c>
    </row>
    <row r="366" spans="1:3" ht="16.899999999999999" customHeight="1">
      <c r="A366" s="14">
        <v>20405</v>
      </c>
      <c r="B366" s="15" t="s">
        <v>863</v>
      </c>
      <c r="C366" s="5">
        <f>SUM(C367:C374)</f>
        <v>2580</v>
      </c>
    </row>
    <row r="367" spans="1:3" ht="16.899999999999999" customHeight="1">
      <c r="A367" s="14">
        <v>2040501</v>
      </c>
      <c r="B367" s="14" t="s">
        <v>631</v>
      </c>
      <c r="C367" s="16">
        <v>2237</v>
      </c>
    </row>
    <row r="368" spans="1:3" ht="16.899999999999999" customHeight="1">
      <c r="A368" s="14">
        <v>2040502</v>
      </c>
      <c r="B368" s="14" t="s">
        <v>632</v>
      </c>
      <c r="C368" s="16">
        <v>0</v>
      </c>
    </row>
    <row r="369" spans="1:3" ht="16.899999999999999" customHeight="1">
      <c r="A369" s="14">
        <v>2040503</v>
      </c>
      <c r="B369" s="14" t="s">
        <v>633</v>
      </c>
      <c r="C369" s="16">
        <v>0</v>
      </c>
    </row>
    <row r="370" spans="1:3" ht="16.899999999999999" customHeight="1">
      <c r="A370" s="14">
        <v>2040504</v>
      </c>
      <c r="B370" s="14" t="s">
        <v>864</v>
      </c>
      <c r="C370" s="16">
        <v>0</v>
      </c>
    </row>
    <row r="371" spans="1:3" ht="16.899999999999999" customHeight="1">
      <c r="A371" s="14">
        <v>2040505</v>
      </c>
      <c r="B371" s="14" t="s">
        <v>865</v>
      </c>
      <c r="C371" s="16">
        <v>0</v>
      </c>
    </row>
    <row r="372" spans="1:3" ht="16.899999999999999" customHeight="1">
      <c r="A372" s="14">
        <v>2040506</v>
      </c>
      <c r="B372" s="14" t="s">
        <v>866</v>
      </c>
      <c r="C372" s="16">
        <v>0</v>
      </c>
    </row>
    <row r="373" spans="1:3" ht="16.899999999999999" customHeight="1">
      <c r="A373" s="14">
        <v>2040550</v>
      </c>
      <c r="B373" s="14" t="s">
        <v>640</v>
      </c>
      <c r="C373" s="16">
        <v>0</v>
      </c>
    </row>
    <row r="374" spans="1:3" ht="16.899999999999999" customHeight="1">
      <c r="A374" s="14">
        <v>2040599</v>
      </c>
      <c r="B374" s="14" t="s">
        <v>867</v>
      </c>
      <c r="C374" s="16">
        <v>343</v>
      </c>
    </row>
    <row r="375" spans="1:3" ht="16.899999999999999" customHeight="1">
      <c r="A375" s="14">
        <v>20406</v>
      </c>
      <c r="B375" s="15" t="s">
        <v>868</v>
      </c>
      <c r="C375" s="5">
        <f>SUM(C376:C388)</f>
        <v>723</v>
      </c>
    </row>
    <row r="376" spans="1:3" ht="16.899999999999999" customHeight="1">
      <c r="A376" s="14">
        <v>2040601</v>
      </c>
      <c r="B376" s="14" t="s">
        <v>631</v>
      </c>
      <c r="C376" s="16">
        <v>574</v>
      </c>
    </row>
    <row r="377" spans="1:3" ht="16.899999999999999" customHeight="1">
      <c r="A377" s="14">
        <v>2040602</v>
      </c>
      <c r="B377" s="14" t="s">
        <v>632</v>
      </c>
      <c r="C377" s="16">
        <v>0</v>
      </c>
    </row>
    <row r="378" spans="1:3" ht="16.899999999999999" customHeight="1">
      <c r="A378" s="14">
        <v>2040603</v>
      </c>
      <c r="B378" s="14" t="s">
        <v>633</v>
      </c>
      <c r="C378" s="16">
        <v>0</v>
      </c>
    </row>
    <row r="379" spans="1:3" ht="16.899999999999999" customHeight="1">
      <c r="A379" s="14">
        <v>2040604</v>
      </c>
      <c r="B379" s="14" t="s">
        <v>869</v>
      </c>
      <c r="C379" s="16">
        <v>72</v>
      </c>
    </row>
    <row r="380" spans="1:3" ht="16.899999999999999" customHeight="1">
      <c r="A380" s="14">
        <v>2040605</v>
      </c>
      <c r="B380" s="14" t="s">
        <v>870</v>
      </c>
      <c r="C380" s="16">
        <v>0</v>
      </c>
    </row>
    <row r="381" spans="1:3" ht="16.899999999999999" customHeight="1">
      <c r="A381" s="14">
        <v>2040606</v>
      </c>
      <c r="B381" s="14" t="s">
        <v>871</v>
      </c>
      <c r="C381" s="16">
        <v>0</v>
      </c>
    </row>
    <row r="382" spans="1:3" ht="16.899999999999999" customHeight="1">
      <c r="A382" s="14">
        <v>2040607</v>
      </c>
      <c r="B382" s="14" t="s">
        <v>872</v>
      </c>
      <c r="C382" s="16">
        <v>16</v>
      </c>
    </row>
    <row r="383" spans="1:3" ht="16.899999999999999" customHeight="1">
      <c r="A383" s="14">
        <v>2040608</v>
      </c>
      <c r="B383" s="14" t="s">
        <v>873</v>
      </c>
      <c r="C383" s="16">
        <v>0</v>
      </c>
    </row>
    <row r="384" spans="1:3" ht="16.899999999999999" customHeight="1">
      <c r="A384" s="14">
        <v>2040609</v>
      </c>
      <c r="B384" s="14" t="s">
        <v>874</v>
      </c>
      <c r="C384" s="16">
        <v>0</v>
      </c>
    </row>
    <row r="385" spans="1:3" ht="16.899999999999999" customHeight="1">
      <c r="A385" s="14">
        <v>2040610</v>
      </c>
      <c r="B385" s="14" t="s">
        <v>875</v>
      </c>
      <c r="C385" s="16">
        <v>0</v>
      </c>
    </row>
    <row r="386" spans="1:3" ht="16.899999999999999" customHeight="1">
      <c r="A386" s="14">
        <v>2040611</v>
      </c>
      <c r="B386" s="14" t="s">
        <v>876</v>
      </c>
      <c r="C386" s="16">
        <v>0</v>
      </c>
    </row>
    <row r="387" spans="1:3" ht="16.899999999999999" customHeight="1">
      <c r="A387" s="14">
        <v>2040650</v>
      </c>
      <c r="B387" s="14" t="s">
        <v>640</v>
      </c>
      <c r="C387" s="16">
        <v>0</v>
      </c>
    </row>
    <row r="388" spans="1:3" ht="16.899999999999999" customHeight="1">
      <c r="A388" s="14">
        <v>2040699</v>
      </c>
      <c r="B388" s="14" t="s">
        <v>877</v>
      </c>
      <c r="C388" s="16">
        <v>61</v>
      </c>
    </row>
    <row r="389" spans="1:3" ht="16.899999999999999" customHeight="1">
      <c r="A389" s="14">
        <v>20407</v>
      </c>
      <c r="B389" s="15" t="s">
        <v>878</v>
      </c>
      <c r="C389" s="5">
        <f>SUM(C390:C397)</f>
        <v>0</v>
      </c>
    </row>
    <row r="390" spans="1:3" ht="16.899999999999999" customHeight="1">
      <c r="A390" s="14">
        <v>2040701</v>
      </c>
      <c r="B390" s="14" t="s">
        <v>631</v>
      </c>
      <c r="C390" s="16">
        <v>0</v>
      </c>
    </row>
    <row r="391" spans="1:3" ht="16.899999999999999" customHeight="1">
      <c r="A391" s="14">
        <v>2040702</v>
      </c>
      <c r="B391" s="14" t="s">
        <v>632</v>
      </c>
      <c r="C391" s="16">
        <v>0</v>
      </c>
    </row>
    <row r="392" spans="1:3" ht="16.899999999999999" customHeight="1">
      <c r="A392" s="14">
        <v>2040703</v>
      </c>
      <c r="B392" s="14" t="s">
        <v>633</v>
      </c>
      <c r="C392" s="16">
        <v>0</v>
      </c>
    </row>
    <row r="393" spans="1:3" ht="16.899999999999999" customHeight="1">
      <c r="A393" s="14">
        <v>2040704</v>
      </c>
      <c r="B393" s="14" t="s">
        <v>879</v>
      </c>
      <c r="C393" s="16">
        <v>0</v>
      </c>
    </row>
    <row r="394" spans="1:3" ht="16.899999999999999" customHeight="1">
      <c r="A394" s="14">
        <v>2040705</v>
      </c>
      <c r="B394" s="14" t="s">
        <v>880</v>
      </c>
      <c r="C394" s="16">
        <v>0</v>
      </c>
    </row>
    <row r="395" spans="1:3" ht="16.899999999999999" customHeight="1">
      <c r="A395" s="14">
        <v>2040706</v>
      </c>
      <c r="B395" s="14" t="s">
        <v>881</v>
      </c>
      <c r="C395" s="16">
        <v>0</v>
      </c>
    </row>
    <row r="396" spans="1:3" ht="16.899999999999999" customHeight="1">
      <c r="A396" s="14">
        <v>2040750</v>
      </c>
      <c r="B396" s="14" t="s">
        <v>640</v>
      </c>
      <c r="C396" s="16">
        <v>0</v>
      </c>
    </row>
    <row r="397" spans="1:3" ht="16.899999999999999" customHeight="1">
      <c r="A397" s="14">
        <v>2040799</v>
      </c>
      <c r="B397" s="14" t="s">
        <v>882</v>
      </c>
      <c r="C397" s="16">
        <v>0</v>
      </c>
    </row>
    <row r="398" spans="1:3" ht="16.899999999999999" customHeight="1">
      <c r="A398" s="14">
        <v>20408</v>
      </c>
      <c r="B398" s="15" t="s">
        <v>883</v>
      </c>
      <c r="C398" s="5">
        <f>SUM(C399:C406)</f>
        <v>0</v>
      </c>
    </row>
    <row r="399" spans="1:3" ht="16.899999999999999" customHeight="1">
      <c r="A399" s="14">
        <v>2040801</v>
      </c>
      <c r="B399" s="14" t="s">
        <v>631</v>
      </c>
      <c r="C399" s="16">
        <v>0</v>
      </c>
    </row>
    <row r="400" spans="1:3" ht="16.899999999999999" customHeight="1">
      <c r="A400" s="14">
        <v>2040802</v>
      </c>
      <c r="B400" s="14" t="s">
        <v>632</v>
      </c>
      <c r="C400" s="16">
        <v>0</v>
      </c>
    </row>
    <row r="401" spans="1:3" ht="16.899999999999999" customHeight="1">
      <c r="A401" s="14">
        <v>2040803</v>
      </c>
      <c r="B401" s="14" t="s">
        <v>633</v>
      </c>
      <c r="C401" s="16">
        <v>0</v>
      </c>
    </row>
    <row r="402" spans="1:3" ht="16.899999999999999" customHeight="1">
      <c r="A402" s="14">
        <v>2040804</v>
      </c>
      <c r="B402" s="14" t="s">
        <v>884</v>
      </c>
      <c r="C402" s="16">
        <v>0</v>
      </c>
    </row>
    <row r="403" spans="1:3" ht="16.899999999999999" customHeight="1">
      <c r="A403" s="14">
        <v>2040805</v>
      </c>
      <c r="B403" s="14" t="s">
        <v>885</v>
      </c>
      <c r="C403" s="16">
        <v>0</v>
      </c>
    </row>
    <row r="404" spans="1:3" ht="16.899999999999999" customHeight="1">
      <c r="A404" s="14">
        <v>2040806</v>
      </c>
      <c r="B404" s="14" t="s">
        <v>886</v>
      </c>
      <c r="C404" s="16">
        <v>0</v>
      </c>
    </row>
    <row r="405" spans="1:3" ht="16.899999999999999" customHeight="1">
      <c r="A405" s="14">
        <v>2040850</v>
      </c>
      <c r="B405" s="14" t="s">
        <v>640</v>
      </c>
      <c r="C405" s="16">
        <v>0</v>
      </c>
    </row>
    <row r="406" spans="1:3" ht="16.899999999999999" customHeight="1">
      <c r="A406" s="14">
        <v>2040899</v>
      </c>
      <c r="B406" s="14" t="s">
        <v>887</v>
      </c>
      <c r="C406" s="16">
        <v>0</v>
      </c>
    </row>
    <row r="407" spans="1:3" ht="16.899999999999999" customHeight="1">
      <c r="A407" s="14">
        <v>20409</v>
      </c>
      <c r="B407" s="15" t="s">
        <v>888</v>
      </c>
      <c r="C407" s="5">
        <f>SUM(C408:C414)</f>
        <v>0</v>
      </c>
    </row>
    <row r="408" spans="1:3" ht="16.899999999999999" customHeight="1">
      <c r="A408" s="14">
        <v>2040901</v>
      </c>
      <c r="B408" s="14" t="s">
        <v>631</v>
      </c>
      <c r="C408" s="16">
        <v>0</v>
      </c>
    </row>
    <row r="409" spans="1:3" ht="16.899999999999999" customHeight="1">
      <c r="A409" s="14">
        <v>2040902</v>
      </c>
      <c r="B409" s="14" t="s">
        <v>632</v>
      </c>
      <c r="C409" s="16">
        <v>0</v>
      </c>
    </row>
    <row r="410" spans="1:3" ht="16.899999999999999" customHeight="1">
      <c r="A410" s="14">
        <v>2040903</v>
      </c>
      <c r="B410" s="14" t="s">
        <v>633</v>
      </c>
      <c r="C410" s="16">
        <v>0</v>
      </c>
    </row>
    <row r="411" spans="1:3" ht="16.899999999999999" customHeight="1">
      <c r="A411" s="14">
        <v>2040904</v>
      </c>
      <c r="B411" s="14" t="s">
        <v>889</v>
      </c>
      <c r="C411" s="16">
        <v>0</v>
      </c>
    </row>
    <row r="412" spans="1:3" ht="16.899999999999999" customHeight="1">
      <c r="A412" s="14">
        <v>2040905</v>
      </c>
      <c r="B412" s="14" t="s">
        <v>890</v>
      </c>
      <c r="C412" s="16">
        <v>0</v>
      </c>
    </row>
    <row r="413" spans="1:3" ht="16.899999999999999" customHeight="1">
      <c r="A413" s="14">
        <v>2040950</v>
      </c>
      <c r="B413" s="14" t="s">
        <v>640</v>
      </c>
      <c r="C413" s="16">
        <v>0</v>
      </c>
    </row>
    <row r="414" spans="1:3" ht="16.899999999999999" customHeight="1">
      <c r="A414" s="14">
        <v>2040999</v>
      </c>
      <c r="B414" s="14" t="s">
        <v>891</v>
      </c>
      <c r="C414" s="16">
        <v>0</v>
      </c>
    </row>
    <row r="415" spans="1:3" ht="16.899999999999999" customHeight="1">
      <c r="A415" s="14">
        <v>20410</v>
      </c>
      <c r="B415" s="15" t="s">
        <v>892</v>
      </c>
      <c r="C415" s="5">
        <f>SUM(C416:C422)</f>
        <v>0</v>
      </c>
    </row>
    <row r="416" spans="1:3" ht="16.899999999999999" customHeight="1">
      <c r="A416" s="14">
        <v>2041001</v>
      </c>
      <c r="B416" s="14" t="s">
        <v>631</v>
      </c>
      <c r="C416" s="16">
        <v>0</v>
      </c>
    </row>
    <row r="417" spans="1:3" ht="16.899999999999999" customHeight="1">
      <c r="A417" s="14">
        <v>2041002</v>
      </c>
      <c r="B417" s="14" t="s">
        <v>632</v>
      </c>
      <c r="C417" s="16">
        <v>0</v>
      </c>
    </row>
    <row r="418" spans="1:3" ht="16.899999999999999" customHeight="1">
      <c r="A418" s="14">
        <v>2041003</v>
      </c>
      <c r="B418" s="14" t="s">
        <v>893</v>
      </c>
      <c r="C418" s="16">
        <v>0</v>
      </c>
    </row>
    <row r="419" spans="1:3" ht="16.899999999999999" customHeight="1">
      <c r="A419" s="14">
        <v>2041004</v>
      </c>
      <c r="B419" s="14" t="s">
        <v>894</v>
      </c>
      <c r="C419" s="16">
        <v>0</v>
      </c>
    </row>
    <row r="420" spans="1:3" ht="16.899999999999999" customHeight="1">
      <c r="A420" s="14">
        <v>2041005</v>
      </c>
      <c r="B420" s="14" t="s">
        <v>895</v>
      </c>
      <c r="C420" s="16">
        <v>0</v>
      </c>
    </row>
    <row r="421" spans="1:3" ht="16.899999999999999" customHeight="1">
      <c r="A421" s="14">
        <v>2041006</v>
      </c>
      <c r="B421" s="14" t="s">
        <v>848</v>
      </c>
      <c r="C421" s="16">
        <v>0</v>
      </c>
    </row>
    <row r="422" spans="1:3" ht="16.899999999999999" customHeight="1">
      <c r="A422" s="14">
        <v>2041099</v>
      </c>
      <c r="B422" s="14" t="s">
        <v>896</v>
      </c>
      <c r="C422" s="16">
        <v>0</v>
      </c>
    </row>
    <row r="423" spans="1:3" ht="16.899999999999999" customHeight="1">
      <c r="A423" s="14">
        <v>20411</v>
      </c>
      <c r="B423" s="15" t="s">
        <v>897</v>
      </c>
      <c r="C423" s="5">
        <f>SUM(C424:C431)</f>
        <v>0</v>
      </c>
    </row>
    <row r="424" spans="1:3" ht="16.899999999999999" customHeight="1">
      <c r="A424" s="14">
        <v>2041101</v>
      </c>
      <c r="B424" s="14" t="s">
        <v>898</v>
      </c>
      <c r="C424" s="16">
        <v>0</v>
      </c>
    </row>
    <row r="425" spans="1:3" ht="16.899999999999999" customHeight="1">
      <c r="A425" s="14">
        <v>2041102</v>
      </c>
      <c r="B425" s="14" t="s">
        <v>631</v>
      </c>
      <c r="C425" s="16">
        <v>0</v>
      </c>
    </row>
    <row r="426" spans="1:3" ht="16.899999999999999" customHeight="1">
      <c r="A426" s="14">
        <v>2041103</v>
      </c>
      <c r="B426" s="14" t="s">
        <v>899</v>
      </c>
      <c r="C426" s="16">
        <v>0</v>
      </c>
    </row>
    <row r="427" spans="1:3" ht="16.899999999999999" customHeight="1">
      <c r="A427" s="14">
        <v>2041104</v>
      </c>
      <c r="B427" s="14" t="s">
        <v>900</v>
      </c>
      <c r="C427" s="16">
        <v>0</v>
      </c>
    </row>
    <row r="428" spans="1:3" ht="16.899999999999999" customHeight="1">
      <c r="A428" s="14">
        <v>2041105</v>
      </c>
      <c r="B428" s="14" t="s">
        <v>901</v>
      </c>
      <c r="C428" s="16">
        <v>0</v>
      </c>
    </row>
    <row r="429" spans="1:3" ht="16.899999999999999" customHeight="1">
      <c r="A429" s="14">
        <v>2041106</v>
      </c>
      <c r="B429" s="14" t="s">
        <v>902</v>
      </c>
      <c r="C429" s="16">
        <v>0</v>
      </c>
    </row>
    <row r="430" spans="1:3" ht="16.899999999999999" customHeight="1">
      <c r="A430" s="14">
        <v>2041107</v>
      </c>
      <c r="B430" s="14" t="s">
        <v>903</v>
      </c>
      <c r="C430" s="16">
        <v>0</v>
      </c>
    </row>
    <row r="431" spans="1:3" ht="16.899999999999999" customHeight="1">
      <c r="A431" s="14">
        <v>2041108</v>
      </c>
      <c r="B431" s="14" t="s">
        <v>904</v>
      </c>
      <c r="C431" s="16">
        <v>0</v>
      </c>
    </row>
    <row r="432" spans="1:3" ht="16.899999999999999" customHeight="1">
      <c r="A432" s="14">
        <v>20499</v>
      </c>
      <c r="B432" s="15" t="s">
        <v>905</v>
      </c>
      <c r="C432" s="5">
        <f>C433+C434</f>
        <v>534</v>
      </c>
    </row>
    <row r="433" spans="1:3" ht="16.899999999999999" customHeight="1">
      <c r="A433" s="14">
        <v>2049901</v>
      </c>
      <c r="B433" s="14" t="s">
        <v>906</v>
      </c>
      <c r="C433" s="16">
        <v>534</v>
      </c>
    </row>
    <row r="434" spans="1:3" ht="16.899999999999999" customHeight="1">
      <c r="A434" s="14">
        <v>2049902</v>
      </c>
      <c r="B434" s="14" t="s">
        <v>907</v>
      </c>
      <c r="C434" s="16">
        <v>0</v>
      </c>
    </row>
    <row r="435" spans="1:3" ht="16.899999999999999" customHeight="1">
      <c r="A435" s="14">
        <v>205</v>
      </c>
      <c r="B435" s="15" t="s">
        <v>908</v>
      </c>
      <c r="C435" s="5">
        <f>SUM(C436,C441,C450,C457,C463,C467,C471,C475,C481,C488)</f>
        <v>66476</v>
      </c>
    </row>
    <row r="436" spans="1:3" ht="16.899999999999999" customHeight="1">
      <c r="A436" s="14">
        <v>20501</v>
      </c>
      <c r="B436" s="15" t="s">
        <v>909</v>
      </c>
      <c r="C436" s="5">
        <f>SUM(C437:C440)</f>
        <v>27526</v>
      </c>
    </row>
    <row r="437" spans="1:3" ht="16.899999999999999" customHeight="1">
      <c r="A437" s="14">
        <v>2050101</v>
      </c>
      <c r="B437" s="14" t="s">
        <v>631</v>
      </c>
      <c r="C437" s="16">
        <v>26631</v>
      </c>
    </row>
    <row r="438" spans="1:3" ht="16.899999999999999" customHeight="1">
      <c r="A438" s="14">
        <v>2050102</v>
      </c>
      <c r="B438" s="14" t="s">
        <v>632</v>
      </c>
      <c r="C438" s="16">
        <v>0</v>
      </c>
    </row>
    <row r="439" spans="1:3" ht="16.899999999999999" customHeight="1">
      <c r="A439" s="14">
        <v>2050103</v>
      </c>
      <c r="B439" s="14" t="s">
        <v>633</v>
      </c>
      <c r="C439" s="16">
        <v>0</v>
      </c>
    </row>
    <row r="440" spans="1:3" ht="16.899999999999999" customHeight="1">
      <c r="A440" s="14">
        <v>2050199</v>
      </c>
      <c r="B440" s="14" t="s">
        <v>910</v>
      </c>
      <c r="C440" s="16">
        <v>895</v>
      </c>
    </row>
    <row r="441" spans="1:3" ht="16.899999999999999" customHeight="1">
      <c r="A441" s="14">
        <v>20502</v>
      </c>
      <c r="B441" s="15" t="s">
        <v>911</v>
      </c>
      <c r="C441" s="5">
        <f>SUM(C442:C449)</f>
        <v>31630</v>
      </c>
    </row>
    <row r="442" spans="1:3" ht="16.899999999999999" customHeight="1">
      <c r="A442" s="14">
        <v>2050201</v>
      </c>
      <c r="B442" s="14" t="s">
        <v>912</v>
      </c>
      <c r="C442" s="16">
        <v>1103</v>
      </c>
    </row>
    <row r="443" spans="1:3" ht="16.899999999999999" customHeight="1">
      <c r="A443" s="14">
        <v>2050202</v>
      </c>
      <c r="B443" s="14" t="s">
        <v>913</v>
      </c>
      <c r="C443" s="16">
        <v>7561</v>
      </c>
    </row>
    <row r="444" spans="1:3" ht="16.899999999999999" customHeight="1">
      <c r="A444" s="14">
        <v>2050203</v>
      </c>
      <c r="B444" s="14" t="s">
        <v>914</v>
      </c>
      <c r="C444" s="16">
        <v>6746</v>
      </c>
    </row>
    <row r="445" spans="1:3" ht="16.899999999999999" customHeight="1">
      <c r="A445" s="14">
        <v>2050204</v>
      </c>
      <c r="B445" s="14" t="s">
        <v>915</v>
      </c>
      <c r="C445" s="16">
        <v>5811</v>
      </c>
    </row>
    <row r="446" spans="1:3" ht="16.899999999999999" customHeight="1">
      <c r="A446" s="14">
        <v>2050205</v>
      </c>
      <c r="B446" s="14" t="s">
        <v>916</v>
      </c>
      <c r="C446" s="16">
        <v>0</v>
      </c>
    </row>
    <row r="447" spans="1:3" ht="16.899999999999999" customHeight="1">
      <c r="A447" s="14">
        <v>2050206</v>
      </c>
      <c r="B447" s="14" t="s">
        <v>917</v>
      </c>
      <c r="C447" s="16">
        <v>0</v>
      </c>
    </row>
    <row r="448" spans="1:3" ht="16.899999999999999" customHeight="1">
      <c r="A448" s="14">
        <v>2050207</v>
      </c>
      <c r="B448" s="14" t="s">
        <v>918</v>
      </c>
      <c r="C448" s="16">
        <v>0</v>
      </c>
    </row>
    <row r="449" spans="1:3" ht="16.899999999999999" customHeight="1">
      <c r="A449" s="14">
        <v>2050299</v>
      </c>
      <c r="B449" s="14" t="s">
        <v>919</v>
      </c>
      <c r="C449" s="16">
        <v>10409</v>
      </c>
    </row>
    <row r="450" spans="1:3" ht="16.899999999999999" customHeight="1">
      <c r="A450" s="14">
        <v>20503</v>
      </c>
      <c r="B450" s="15" t="s">
        <v>920</v>
      </c>
      <c r="C450" s="5">
        <f>SUM(C451:C456)</f>
        <v>4969</v>
      </c>
    </row>
    <row r="451" spans="1:3" ht="16.899999999999999" customHeight="1">
      <c r="A451" s="14">
        <v>2050301</v>
      </c>
      <c r="B451" s="14" t="s">
        <v>921</v>
      </c>
      <c r="C451" s="16">
        <v>0</v>
      </c>
    </row>
    <row r="452" spans="1:3" ht="16.899999999999999" customHeight="1">
      <c r="A452" s="14">
        <v>2050302</v>
      </c>
      <c r="B452" s="14" t="s">
        <v>922</v>
      </c>
      <c r="C452" s="16">
        <v>0</v>
      </c>
    </row>
    <row r="453" spans="1:3" ht="16.899999999999999" customHeight="1">
      <c r="A453" s="14">
        <v>2050303</v>
      </c>
      <c r="B453" s="14" t="s">
        <v>923</v>
      </c>
      <c r="C453" s="16">
        <v>0</v>
      </c>
    </row>
    <row r="454" spans="1:3" ht="16.899999999999999" customHeight="1">
      <c r="A454" s="14">
        <v>2050304</v>
      </c>
      <c r="B454" s="14" t="s">
        <v>924</v>
      </c>
      <c r="C454" s="16">
        <v>4002</v>
      </c>
    </row>
    <row r="455" spans="1:3" ht="16.899999999999999" customHeight="1">
      <c r="A455" s="14">
        <v>2050305</v>
      </c>
      <c r="B455" s="14" t="s">
        <v>925</v>
      </c>
      <c r="C455" s="16">
        <v>0</v>
      </c>
    </row>
    <row r="456" spans="1:3" ht="16.899999999999999" customHeight="1">
      <c r="A456" s="14">
        <v>2050399</v>
      </c>
      <c r="B456" s="14" t="s">
        <v>926</v>
      </c>
      <c r="C456" s="16">
        <v>967</v>
      </c>
    </row>
    <row r="457" spans="1:3" ht="16.899999999999999" customHeight="1">
      <c r="A457" s="14">
        <v>20504</v>
      </c>
      <c r="B457" s="15" t="s">
        <v>927</v>
      </c>
      <c r="C457" s="5">
        <f>SUM(C458:C462)</f>
        <v>0</v>
      </c>
    </row>
    <row r="458" spans="1:3" ht="16.899999999999999" customHeight="1">
      <c r="A458" s="14">
        <v>2050401</v>
      </c>
      <c r="B458" s="14" t="s">
        <v>928</v>
      </c>
      <c r="C458" s="16">
        <v>0</v>
      </c>
    </row>
    <row r="459" spans="1:3" ht="16.899999999999999" customHeight="1">
      <c r="A459" s="14">
        <v>2050402</v>
      </c>
      <c r="B459" s="14" t="s">
        <v>929</v>
      </c>
      <c r="C459" s="16">
        <v>0</v>
      </c>
    </row>
    <row r="460" spans="1:3" ht="16.899999999999999" customHeight="1">
      <c r="A460" s="14">
        <v>2050403</v>
      </c>
      <c r="B460" s="14" t="s">
        <v>930</v>
      </c>
      <c r="C460" s="16">
        <v>0</v>
      </c>
    </row>
    <row r="461" spans="1:3" ht="16.899999999999999" customHeight="1">
      <c r="A461" s="14">
        <v>2050404</v>
      </c>
      <c r="B461" s="14" t="s">
        <v>931</v>
      </c>
      <c r="C461" s="16">
        <v>0</v>
      </c>
    </row>
    <row r="462" spans="1:3" ht="16.899999999999999" customHeight="1">
      <c r="A462" s="14">
        <v>2050499</v>
      </c>
      <c r="B462" s="14" t="s">
        <v>932</v>
      </c>
      <c r="C462" s="16">
        <v>0</v>
      </c>
    </row>
    <row r="463" spans="1:3" ht="16.899999999999999" customHeight="1">
      <c r="A463" s="14">
        <v>20505</v>
      </c>
      <c r="B463" s="15" t="s">
        <v>933</v>
      </c>
      <c r="C463" s="5">
        <f>SUM(C464:C466)</f>
        <v>156</v>
      </c>
    </row>
    <row r="464" spans="1:3" ht="16.899999999999999" customHeight="1">
      <c r="A464" s="14">
        <v>2050501</v>
      </c>
      <c r="B464" s="14" t="s">
        <v>934</v>
      </c>
      <c r="C464" s="16">
        <v>156</v>
      </c>
    </row>
    <row r="465" spans="1:3" ht="16.899999999999999" customHeight="1">
      <c r="A465" s="14">
        <v>2050502</v>
      </c>
      <c r="B465" s="14" t="s">
        <v>935</v>
      </c>
      <c r="C465" s="16">
        <v>0</v>
      </c>
    </row>
    <row r="466" spans="1:3" ht="16.899999999999999" customHeight="1">
      <c r="A466" s="14">
        <v>2050599</v>
      </c>
      <c r="B466" s="14" t="s">
        <v>936</v>
      </c>
      <c r="C466" s="16">
        <v>0</v>
      </c>
    </row>
    <row r="467" spans="1:3" ht="16.899999999999999" customHeight="1">
      <c r="A467" s="14">
        <v>20506</v>
      </c>
      <c r="B467" s="15" t="s">
        <v>937</v>
      </c>
      <c r="C467" s="5">
        <f>SUM(C468:C470)</f>
        <v>0</v>
      </c>
    </row>
    <row r="468" spans="1:3" ht="16.899999999999999" customHeight="1">
      <c r="A468" s="14">
        <v>2050601</v>
      </c>
      <c r="B468" s="14" t="s">
        <v>938</v>
      </c>
      <c r="C468" s="16">
        <v>0</v>
      </c>
    </row>
    <row r="469" spans="1:3" ht="16.899999999999999" customHeight="1">
      <c r="A469" s="14">
        <v>2050602</v>
      </c>
      <c r="B469" s="14" t="s">
        <v>939</v>
      </c>
      <c r="C469" s="16">
        <v>0</v>
      </c>
    </row>
    <row r="470" spans="1:3" ht="16.899999999999999" customHeight="1">
      <c r="A470" s="14">
        <v>2050699</v>
      </c>
      <c r="B470" s="14" t="s">
        <v>940</v>
      </c>
      <c r="C470" s="16">
        <v>0</v>
      </c>
    </row>
    <row r="471" spans="1:3" ht="16.899999999999999" customHeight="1">
      <c r="A471" s="14">
        <v>20507</v>
      </c>
      <c r="B471" s="15" t="s">
        <v>941</v>
      </c>
      <c r="C471" s="5">
        <f>SUM(C472:C474)</f>
        <v>17</v>
      </c>
    </row>
    <row r="472" spans="1:3" ht="16.899999999999999" customHeight="1">
      <c r="A472" s="14">
        <v>2050701</v>
      </c>
      <c r="B472" s="14" t="s">
        <v>942</v>
      </c>
      <c r="C472" s="16">
        <v>17</v>
      </c>
    </row>
    <row r="473" spans="1:3" ht="16.899999999999999" customHeight="1">
      <c r="A473" s="14">
        <v>2050702</v>
      </c>
      <c r="B473" s="14" t="s">
        <v>943</v>
      </c>
      <c r="C473" s="16">
        <v>0</v>
      </c>
    </row>
    <row r="474" spans="1:3" ht="16.899999999999999" customHeight="1">
      <c r="A474" s="14">
        <v>2050799</v>
      </c>
      <c r="B474" s="14" t="s">
        <v>944</v>
      </c>
      <c r="C474" s="16">
        <v>0</v>
      </c>
    </row>
    <row r="475" spans="1:3" ht="16.899999999999999" customHeight="1">
      <c r="A475" s="14">
        <v>20508</v>
      </c>
      <c r="B475" s="15" t="s">
        <v>945</v>
      </c>
      <c r="C475" s="5">
        <f>SUM(C476:C480)</f>
        <v>0</v>
      </c>
    </row>
    <row r="476" spans="1:3" ht="16.899999999999999" customHeight="1">
      <c r="A476" s="14">
        <v>2050801</v>
      </c>
      <c r="B476" s="14" t="s">
        <v>946</v>
      </c>
      <c r="C476" s="16">
        <v>0</v>
      </c>
    </row>
    <row r="477" spans="1:3" ht="16.899999999999999" customHeight="1">
      <c r="A477" s="14">
        <v>2050802</v>
      </c>
      <c r="B477" s="14" t="s">
        <v>947</v>
      </c>
      <c r="C477" s="16">
        <v>0</v>
      </c>
    </row>
    <row r="478" spans="1:3" ht="16.899999999999999" customHeight="1">
      <c r="A478" s="14">
        <v>2050803</v>
      </c>
      <c r="B478" s="14" t="s">
        <v>948</v>
      </c>
      <c r="C478" s="16">
        <v>0</v>
      </c>
    </row>
    <row r="479" spans="1:3" ht="16.899999999999999" customHeight="1">
      <c r="A479" s="14">
        <v>2050804</v>
      </c>
      <c r="B479" s="14" t="s">
        <v>949</v>
      </c>
      <c r="C479" s="16">
        <v>0</v>
      </c>
    </row>
    <row r="480" spans="1:3" ht="16.899999999999999" customHeight="1">
      <c r="A480" s="14">
        <v>2050899</v>
      </c>
      <c r="B480" s="14" t="s">
        <v>950</v>
      </c>
      <c r="C480" s="16">
        <v>0</v>
      </c>
    </row>
    <row r="481" spans="1:3" ht="16.899999999999999" customHeight="1">
      <c r="A481" s="14">
        <v>20509</v>
      </c>
      <c r="B481" s="15" t="s">
        <v>951</v>
      </c>
      <c r="C481" s="5">
        <f>SUM(C482:C487)</f>
        <v>1353</v>
      </c>
    </row>
    <row r="482" spans="1:3" ht="16.899999999999999" customHeight="1">
      <c r="A482" s="14">
        <v>2050901</v>
      </c>
      <c r="B482" s="14" t="s">
        <v>952</v>
      </c>
      <c r="C482" s="16">
        <v>0</v>
      </c>
    </row>
    <row r="483" spans="1:3" ht="16.899999999999999" customHeight="1">
      <c r="A483" s="14">
        <v>2050902</v>
      </c>
      <c r="B483" s="14" t="s">
        <v>953</v>
      </c>
      <c r="C483" s="16">
        <v>0</v>
      </c>
    </row>
    <row r="484" spans="1:3" ht="16.899999999999999" customHeight="1">
      <c r="A484" s="14">
        <v>2050903</v>
      </c>
      <c r="B484" s="14" t="s">
        <v>954</v>
      </c>
      <c r="C484" s="16">
        <v>0</v>
      </c>
    </row>
    <row r="485" spans="1:3" ht="16.899999999999999" customHeight="1">
      <c r="A485" s="14">
        <v>2050904</v>
      </c>
      <c r="B485" s="14" t="s">
        <v>955</v>
      </c>
      <c r="C485" s="16">
        <v>843</v>
      </c>
    </row>
    <row r="486" spans="1:3" ht="16.899999999999999" customHeight="1">
      <c r="A486" s="14">
        <v>2050905</v>
      </c>
      <c r="B486" s="14" t="s">
        <v>956</v>
      </c>
      <c r="C486" s="16">
        <v>282</v>
      </c>
    </row>
    <row r="487" spans="1:3" ht="16.899999999999999" customHeight="1">
      <c r="A487" s="14">
        <v>2050999</v>
      </c>
      <c r="B487" s="14" t="s">
        <v>957</v>
      </c>
      <c r="C487" s="16">
        <v>228</v>
      </c>
    </row>
    <row r="488" spans="1:3" ht="16.899999999999999" customHeight="1">
      <c r="A488" s="14">
        <v>20599</v>
      </c>
      <c r="B488" s="15" t="s">
        <v>958</v>
      </c>
      <c r="C488" s="5">
        <f>C489</f>
        <v>825</v>
      </c>
    </row>
    <row r="489" spans="1:3" ht="16.899999999999999" customHeight="1">
      <c r="A489" s="14">
        <v>2059999</v>
      </c>
      <c r="B489" s="14" t="s">
        <v>959</v>
      </c>
      <c r="C489" s="16">
        <v>825</v>
      </c>
    </row>
    <row r="490" spans="1:3" ht="16.899999999999999" customHeight="1">
      <c r="A490" s="14">
        <v>206</v>
      </c>
      <c r="B490" s="15" t="s">
        <v>960</v>
      </c>
      <c r="C490" s="5">
        <f>SUM(C491,C496,C505,C511,C517,C522,C527,C534,C538,C541)</f>
        <v>1435</v>
      </c>
    </row>
    <row r="491" spans="1:3" ht="16.899999999999999" customHeight="1">
      <c r="A491" s="14">
        <v>20601</v>
      </c>
      <c r="B491" s="15" t="s">
        <v>961</v>
      </c>
      <c r="C491" s="5">
        <f>SUM(C492:C495)</f>
        <v>1373</v>
      </c>
    </row>
    <row r="492" spans="1:3" ht="16.899999999999999" customHeight="1">
      <c r="A492" s="14">
        <v>2060101</v>
      </c>
      <c r="B492" s="14" t="s">
        <v>631</v>
      </c>
      <c r="C492" s="16">
        <v>273</v>
      </c>
    </row>
    <row r="493" spans="1:3" ht="16.899999999999999" customHeight="1">
      <c r="A493" s="14">
        <v>2060102</v>
      </c>
      <c r="B493" s="14" t="s">
        <v>632</v>
      </c>
      <c r="C493" s="16">
        <v>0</v>
      </c>
    </row>
    <row r="494" spans="1:3" ht="16.899999999999999" customHeight="1">
      <c r="A494" s="14">
        <v>2060103</v>
      </c>
      <c r="B494" s="14" t="s">
        <v>633</v>
      </c>
      <c r="C494" s="16">
        <v>0</v>
      </c>
    </row>
    <row r="495" spans="1:3" ht="16.899999999999999" customHeight="1">
      <c r="A495" s="14">
        <v>2060199</v>
      </c>
      <c r="B495" s="14" t="s">
        <v>962</v>
      </c>
      <c r="C495" s="16">
        <v>1100</v>
      </c>
    </row>
    <row r="496" spans="1:3" ht="16.899999999999999" customHeight="1">
      <c r="A496" s="14">
        <v>20602</v>
      </c>
      <c r="B496" s="15" t="s">
        <v>963</v>
      </c>
      <c r="C496" s="5">
        <f>SUM(C497:C504)</f>
        <v>0</v>
      </c>
    </row>
    <row r="497" spans="1:3" ht="16.899999999999999" customHeight="1">
      <c r="A497" s="14">
        <v>2060201</v>
      </c>
      <c r="B497" s="14" t="s">
        <v>964</v>
      </c>
      <c r="C497" s="16">
        <v>0</v>
      </c>
    </row>
    <row r="498" spans="1:3" ht="16.899999999999999" customHeight="1">
      <c r="A498" s="14">
        <v>2060202</v>
      </c>
      <c r="B498" s="14" t="s">
        <v>965</v>
      </c>
      <c r="C498" s="16">
        <v>0</v>
      </c>
    </row>
    <row r="499" spans="1:3" ht="16.899999999999999" customHeight="1">
      <c r="A499" s="14">
        <v>2060203</v>
      </c>
      <c r="B499" s="14" t="s">
        <v>966</v>
      </c>
      <c r="C499" s="16">
        <v>0</v>
      </c>
    </row>
    <row r="500" spans="1:3" ht="16.899999999999999" customHeight="1">
      <c r="A500" s="14">
        <v>2060204</v>
      </c>
      <c r="B500" s="14" t="s">
        <v>967</v>
      </c>
      <c r="C500" s="16">
        <v>0</v>
      </c>
    </row>
    <row r="501" spans="1:3" ht="16.899999999999999" customHeight="1">
      <c r="A501" s="14">
        <v>2060205</v>
      </c>
      <c r="B501" s="14" t="s">
        <v>968</v>
      </c>
      <c r="C501" s="16">
        <v>0</v>
      </c>
    </row>
    <row r="502" spans="1:3" ht="16.899999999999999" customHeight="1">
      <c r="A502" s="14">
        <v>2060206</v>
      </c>
      <c r="B502" s="14" t="s">
        <v>969</v>
      </c>
      <c r="C502" s="16">
        <v>0</v>
      </c>
    </row>
    <row r="503" spans="1:3" ht="16.899999999999999" customHeight="1">
      <c r="A503" s="14">
        <v>2060207</v>
      </c>
      <c r="B503" s="14" t="s">
        <v>970</v>
      </c>
      <c r="C503" s="16">
        <v>0</v>
      </c>
    </row>
    <row r="504" spans="1:3" ht="16.899999999999999" customHeight="1">
      <c r="A504" s="14">
        <v>2060299</v>
      </c>
      <c r="B504" s="14" t="s">
        <v>971</v>
      </c>
      <c r="C504" s="16">
        <v>0</v>
      </c>
    </row>
    <row r="505" spans="1:3" ht="16.899999999999999" customHeight="1">
      <c r="A505" s="14">
        <v>20603</v>
      </c>
      <c r="B505" s="15" t="s">
        <v>972</v>
      </c>
      <c r="C505" s="5">
        <f>SUM(C506:C510)</f>
        <v>0</v>
      </c>
    </row>
    <row r="506" spans="1:3" ht="16.899999999999999" customHeight="1">
      <c r="A506" s="14">
        <v>2060301</v>
      </c>
      <c r="B506" s="14" t="s">
        <v>964</v>
      </c>
      <c r="C506" s="16">
        <v>0</v>
      </c>
    </row>
    <row r="507" spans="1:3" ht="16.899999999999999" customHeight="1">
      <c r="A507" s="14">
        <v>2060302</v>
      </c>
      <c r="B507" s="14" t="s">
        <v>973</v>
      </c>
      <c r="C507" s="16">
        <v>0</v>
      </c>
    </row>
    <row r="508" spans="1:3" ht="16.899999999999999" customHeight="1">
      <c r="A508" s="14">
        <v>2060303</v>
      </c>
      <c r="B508" s="14" t="s">
        <v>974</v>
      </c>
      <c r="C508" s="16">
        <v>0</v>
      </c>
    </row>
    <row r="509" spans="1:3" ht="16.899999999999999" customHeight="1">
      <c r="A509" s="14">
        <v>2060304</v>
      </c>
      <c r="B509" s="14" t="s">
        <v>975</v>
      </c>
      <c r="C509" s="16">
        <v>0</v>
      </c>
    </row>
    <row r="510" spans="1:3" ht="16.899999999999999" customHeight="1">
      <c r="A510" s="14">
        <v>2060399</v>
      </c>
      <c r="B510" s="14" t="s">
        <v>976</v>
      </c>
      <c r="C510" s="16">
        <v>0</v>
      </c>
    </row>
    <row r="511" spans="1:3" ht="16.899999999999999" customHeight="1">
      <c r="A511" s="14">
        <v>20604</v>
      </c>
      <c r="B511" s="15" t="s">
        <v>977</v>
      </c>
      <c r="C511" s="5">
        <f>SUM(C512:C516)</f>
        <v>41</v>
      </c>
    </row>
    <row r="512" spans="1:3" ht="16.899999999999999" customHeight="1">
      <c r="A512" s="14">
        <v>2060401</v>
      </c>
      <c r="B512" s="14" t="s">
        <v>964</v>
      </c>
      <c r="C512" s="16">
        <v>0</v>
      </c>
    </row>
    <row r="513" spans="1:3" ht="16.899999999999999" customHeight="1">
      <c r="A513" s="14">
        <v>2060402</v>
      </c>
      <c r="B513" s="14" t="s">
        <v>978</v>
      </c>
      <c r="C513" s="16">
        <v>41</v>
      </c>
    </row>
    <row r="514" spans="1:3" ht="16.899999999999999" customHeight="1">
      <c r="A514" s="14">
        <v>2060403</v>
      </c>
      <c r="B514" s="14" t="s">
        <v>979</v>
      </c>
      <c r="C514" s="16">
        <v>0</v>
      </c>
    </row>
    <row r="515" spans="1:3" ht="16.899999999999999" customHeight="1">
      <c r="A515" s="14">
        <v>2060404</v>
      </c>
      <c r="B515" s="14" t="s">
        <v>980</v>
      </c>
      <c r="C515" s="16">
        <v>0</v>
      </c>
    </row>
    <row r="516" spans="1:3" ht="16.899999999999999" customHeight="1">
      <c r="A516" s="14">
        <v>2060499</v>
      </c>
      <c r="B516" s="14" t="s">
        <v>981</v>
      </c>
      <c r="C516" s="16">
        <v>0</v>
      </c>
    </row>
    <row r="517" spans="1:3" ht="16.899999999999999" customHeight="1">
      <c r="A517" s="14">
        <v>20605</v>
      </c>
      <c r="B517" s="15" t="s">
        <v>982</v>
      </c>
      <c r="C517" s="5">
        <f>SUM(C518:C521)</f>
        <v>0</v>
      </c>
    </row>
    <row r="518" spans="1:3" ht="16.899999999999999" customHeight="1">
      <c r="A518" s="14">
        <v>2060501</v>
      </c>
      <c r="B518" s="14" t="s">
        <v>964</v>
      </c>
      <c r="C518" s="16">
        <v>0</v>
      </c>
    </row>
    <row r="519" spans="1:3" ht="16.899999999999999" customHeight="1">
      <c r="A519" s="14">
        <v>2060502</v>
      </c>
      <c r="B519" s="14" t="s">
        <v>983</v>
      </c>
      <c r="C519" s="16">
        <v>0</v>
      </c>
    </row>
    <row r="520" spans="1:3" ht="16.899999999999999" customHeight="1">
      <c r="A520" s="14">
        <v>2060503</v>
      </c>
      <c r="B520" s="14" t="s">
        <v>984</v>
      </c>
      <c r="C520" s="16">
        <v>0</v>
      </c>
    </row>
    <row r="521" spans="1:3" ht="16.899999999999999" customHeight="1">
      <c r="A521" s="14">
        <v>2060599</v>
      </c>
      <c r="B521" s="14" t="s">
        <v>985</v>
      </c>
      <c r="C521" s="16">
        <v>0</v>
      </c>
    </row>
    <row r="522" spans="1:3" ht="16.899999999999999" customHeight="1">
      <c r="A522" s="14">
        <v>20606</v>
      </c>
      <c r="B522" s="15" t="s">
        <v>986</v>
      </c>
      <c r="C522" s="5">
        <f>SUM(C523:C526)</f>
        <v>0</v>
      </c>
    </row>
    <row r="523" spans="1:3" ht="16.899999999999999" customHeight="1">
      <c r="A523" s="14">
        <v>2060601</v>
      </c>
      <c r="B523" s="14" t="s">
        <v>987</v>
      </c>
      <c r="C523" s="16">
        <v>0</v>
      </c>
    </row>
    <row r="524" spans="1:3" ht="16.899999999999999" customHeight="1">
      <c r="A524" s="14">
        <v>2060602</v>
      </c>
      <c r="B524" s="14" t="s">
        <v>988</v>
      </c>
      <c r="C524" s="16">
        <v>0</v>
      </c>
    </row>
    <row r="525" spans="1:3" ht="16.899999999999999" customHeight="1">
      <c r="A525" s="14">
        <v>2060603</v>
      </c>
      <c r="B525" s="14" t="s">
        <v>989</v>
      </c>
      <c r="C525" s="16">
        <v>0</v>
      </c>
    </row>
    <row r="526" spans="1:3" ht="16.899999999999999" customHeight="1">
      <c r="A526" s="14">
        <v>2060699</v>
      </c>
      <c r="B526" s="14" t="s">
        <v>990</v>
      </c>
      <c r="C526" s="16">
        <v>0</v>
      </c>
    </row>
    <row r="527" spans="1:3" ht="16.899999999999999" customHeight="1">
      <c r="A527" s="14">
        <v>20607</v>
      </c>
      <c r="B527" s="15" t="s">
        <v>991</v>
      </c>
      <c r="C527" s="5">
        <f>SUM(C528:C533)</f>
        <v>20</v>
      </c>
    </row>
    <row r="528" spans="1:3" ht="16.899999999999999" customHeight="1">
      <c r="A528" s="14">
        <v>2060701</v>
      </c>
      <c r="B528" s="14" t="s">
        <v>964</v>
      </c>
      <c r="C528" s="16">
        <v>0</v>
      </c>
    </row>
    <row r="529" spans="1:3" ht="16.899999999999999" customHeight="1">
      <c r="A529" s="14">
        <v>2060702</v>
      </c>
      <c r="B529" s="14" t="s">
        <v>992</v>
      </c>
      <c r="C529" s="16">
        <v>0</v>
      </c>
    </row>
    <row r="530" spans="1:3" ht="16.899999999999999" customHeight="1">
      <c r="A530" s="14">
        <v>2060703</v>
      </c>
      <c r="B530" s="14" t="s">
        <v>993</v>
      </c>
      <c r="C530" s="16">
        <v>0</v>
      </c>
    </row>
    <row r="531" spans="1:3" ht="16.899999999999999" customHeight="1">
      <c r="A531" s="14">
        <v>2060704</v>
      </c>
      <c r="B531" s="14" t="s">
        <v>994</v>
      </c>
      <c r="C531" s="16">
        <v>0</v>
      </c>
    </row>
    <row r="532" spans="1:3" ht="16.899999999999999" customHeight="1">
      <c r="A532" s="14">
        <v>2060705</v>
      </c>
      <c r="B532" s="14" t="s">
        <v>995</v>
      </c>
      <c r="C532" s="16">
        <v>0</v>
      </c>
    </row>
    <row r="533" spans="1:3" ht="16.899999999999999" customHeight="1">
      <c r="A533" s="14">
        <v>2060799</v>
      </c>
      <c r="B533" s="14" t="s">
        <v>996</v>
      </c>
      <c r="C533" s="16">
        <v>20</v>
      </c>
    </row>
    <row r="534" spans="1:3" ht="16.899999999999999" customHeight="1">
      <c r="A534" s="14">
        <v>20608</v>
      </c>
      <c r="B534" s="15" t="s">
        <v>997</v>
      </c>
      <c r="C534" s="5">
        <f>SUM(C535:C537)</f>
        <v>0</v>
      </c>
    </row>
    <row r="535" spans="1:3" ht="16.899999999999999" customHeight="1">
      <c r="A535" s="14">
        <v>2060801</v>
      </c>
      <c r="B535" s="14" t="s">
        <v>998</v>
      </c>
      <c r="C535" s="16">
        <v>0</v>
      </c>
    </row>
    <row r="536" spans="1:3" ht="16.899999999999999" customHeight="1">
      <c r="A536" s="14">
        <v>2060802</v>
      </c>
      <c r="B536" s="14" t="s">
        <v>999</v>
      </c>
      <c r="C536" s="16">
        <v>0</v>
      </c>
    </row>
    <row r="537" spans="1:3" ht="16.899999999999999" customHeight="1">
      <c r="A537" s="14">
        <v>2060899</v>
      </c>
      <c r="B537" s="14" t="s">
        <v>1000</v>
      </c>
      <c r="C537" s="16">
        <v>0</v>
      </c>
    </row>
    <row r="538" spans="1:3" ht="16.899999999999999" customHeight="1">
      <c r="A538" s="14">
        <v>20609</v>
      </c>
      <c r="B538" s="15" t="s">
        <v>1001</v>
      </c>
      <c r="C538" s="5">
        <f>C539+C540</f>
        <v>0</v>
      </c>
    </row>
    <row r="539" spans="1:3" ht="16.899999999999999" customHeight="1">
      <c r="A539" s="14">
        <v>2060901</v>
      </c>
      <c r="B539" s="14" t="s">
        <v>1002</v>
      </c>
      <c r="C539" s="16">
        <v>0</v>
      </c>
    </row>
    <row r="540" spans="1:3" ht="16.899999999999999" customHeight="1">
      <c r="A540" s="14">
        <v>2060902</v>
      </c>
      <c r="B540" s="14" t="s">
        <v>1003</v>
      </c>
      <c r="C540" s="16">
        <v>0</v>
      </c>
    </row>
    <row r="541" spans="1:3" ht="16.899999999999999" customHeight="1">
      <c r="A541" s="14">
        <v>20699</v>
      </c>
      <c r="B541" s="15" t="s">
        <v>1004</v>
      </c>
      <c r="C541" s="5">
        <f>SUM(C542:C545)</f>
        <v>1</v>
      </c>
    </row>
    <row r="542" spans="1:3" ht="16.899999999999999" customHeight="1">
      <c r="A542" s="14">
        <v>2069901</v>
      </c>
      <c r="B542" s="14" t="s">
        <v>1005</v>
      </c>
      <c r="C542" s="16">
        <v>0</v>
      </c>
    </row>
    <row r="543" spans="1:3" ht="16.899999999999999" customHeight="1">
      <c r="A543" s="14">
        <v>2069902</v>
      </c>
      <c r="B543" s="14" t="s">
        <v>1006</v>
      </c>
      <c r="C543" s="16">
        <v>0</v>
      </c>
    </row>
    <row r="544" spans="1:3" ht="16.899999999999999" customHeight="1">
      <c r="A544" s="14">
        <v>2069903</v>
      </c>
      <c r="B544" s="14" t="s">
        <v>1007</v>
      </c>
      <c r="C544" s="16">
        <v>0</v>
      </c>
    </row>
    <row r="545" spans="1:3" ht="16.899999999999999" customHeight="1">
      <c r="A545" s="14">
        <v>2069999</v>
      </c>
      <c r="B545" s="14" t="s">
        <v>1008</v>
      </c>
      <c r="C545" s="16">
        <v>1</v>
      </c>
    </row>
    <row r="546" spans="1:3" ht="16.899999999999999" customHeight="1">
      <c r="A546" s="14">
        <v>207</v>
      </c>
      <c r="B546" s="15" t="s">
        <v>1009</v>
      </c>
      <c r="C546" s="5">
        <f>SUM(C547,C561,C569,C580,C591)</f>
        <v>2948</v>
      </c>
    </row>
    <row r="547" spans="1:3" ht="16.899999999999999" customHeight="1">
      <c r="A547" s="14">
        <v>20701</v>
      </c>
      <c r="B547" s="15" t="s">
        <v>1010</v>
      </c>
      <c r="C547" s="5">
        <f>SUM(C548:C560)</f>
        <v>927</v>
      </c>
    </row>
    <row r="548" spans="1:3" ht="16.899999999999999" customHeight="1">
      <c r="A548" s="14">
        <v>2070101</v>
      </c>
      <c r="B548" s="14" t="s">
        <v>631</v>
      </c>
      <c r="C548" s="16">
        <v>854</v>
      </c>
    </row>
    <row r="549" spans="1:3" ht="16.899999999999999" customHeight="1">
      <c r="A549" s="14">
        <v>2070102</v>
      </c>
      <c r="B549" s="14" t="s">
        <v>632</v>
      </c>
      <c r="C549" s="16">
        <v>0</v>
      </c>
    </row>
    <row r="550" spans="1:3" ht="16.899999999999999" customHeight="1">
      <c r="A550" s="14">
        <v>2070103</v>
      </c>
      <c r="B550" s="14" t="s">
        <v>633</v>
      </c>
      <c r="C550" s="16">
        <v>0</v>
      </c>
    </row>
    <row r="551" spans="1:3" ht="16.899999999999999" customHeight="1">
      <c r="A551" s="14">
        <v>2070104</v>
      </c>
      <c r="B551" s="14" t="s">
        <v>1011</v>
      </c>
      <c r="C551" s="16">
        <v>0</v>
      </c>
    </row>
    <row r="552" spans="1:3" ht="16.899999999999999" customHeight="1">
      <c r="A552" s="14">
        <v>2070105</v>
      </c>
      <c r="B552" s="14" t="s">
        <v>1012</v>
      </c>
      <c r="C552" s="16">
        <v>0</v>
      </c>
    </row>
    <row r="553" spans="1:3" ht="16.899999999999999" customHeight="1">
      <c r="A553" s="14">
        <v>2070106</v>
      </c>
      <c r="B553" s="14" t="s">
        <v>1013</v>
      </c>
      <c r="C553" s="16">
        <v>0</v>
      </c>
    </row>
    <row r="554" spans="1:3" ht="16.899999999999999" customHeight="1">
      <c r="A554" s="14">
        <v>2070107</v>
      </c>
      <c r="B554" s="14" t="s">
        <v>1014</v>
      </c>
      <c r="C554" s="16">
        <v>0</v>
      </c>
    </row>
    <row r="555" spans="1:3" ht="16.899999999999999" customHeight="1">
      <c r="A555" s="14">
        <v>2070108</v>
      </c>
      <c r="B555" s="14" t="s">
        <v>1015</v>
      </c>
      <c r="C555" s="16">
        <v>0</v>
      </c>
    </row>
    <row r="556" spans="1:3" ht="16.899999999999999" customHeight="1">
      <c r="A556" s="14">
        <v>2070109</v>
      </c>
      <c r="B556" s="14" t="s">
        <v>1016</v>
      </c>
      <c r="C556" s="16">
        <v>25</v>
      </c>
    </row>
    <row r="557" spans="1:3" ht="16.899999999999999" customHeight="1">
      <c r="A557" s="14">
        <v>2070110</v>
      </c>
      <c r="B557" s="14" t="s">
        <v>1017</v>
      </c>
      <c r="C557" s="16">
        <v>0</v>
      </c>
    </row>
    <row r="558" spans="1:3" ht="16.899999999999999" customHeight="1">
      <c r="A558" s="14">
        <v>2070111</v>
      </c>
      <c r="B558" s="14" t="s">
        <v>1018</v>
      </c>
      <c r="C558" s="16">
        <v>24</v>
      </c>
    </row>
    <row r="559" spans="1:3" ht="16.899999999999999" customHeight="1">
      <c r="A559" s="14">
        <v>2070112</v>
      </c>
      <c r="B559" s="14" t="s">
        <v>1019</v>
      </c>
      <c r="C559" s="16">
        <v>0</v>
      </c>
    </row>
    <row r="560" spans="1:3" ht="16.899999999999999" customHeight="1">
      <c r="A560" s="14">
        <v>2070199</v>
      </c>
      <c r="B560" s="14" t="s">
        <v>1020</v>
      </c>
      <c r="C560" s="16">
        <v>24</v>
      </c>
    </row>
    <row r="561" spans="1:3" ht="16.899999999999999" customHeight="1">
      <c r="A561" s="14">
        <v>20702</v>
      </c>
      <c r="B561" s="15" t="s">
        <v>1021</v>
      </c>
      <c r="C561" s="5">
        <f>SUM(C562:C568)</f>
        <v>253</v>
      </c>
    </row>
    <row r="562" spans="1:3" ht="16.899999999999999" customHeight="1">
      <c r="A562" s="14">
        <v>2070201</v>
      </c>
      <c r="B562" s="14" t="s">
        <v>631</v>
      </c>
      <c r="C562" s="16">
        <v>0</v>
      </c>
    </row>
    <row r="563" spans="1:3" ht="16.899999999999999" customHeight="1">
      <c r="A563" s="14">
        <v>2070202</v>
      </c>
      <c r="B563" s="14" t="s">
        <v>632</v>
      </c>
      <c r="C563" s="16">
        <v>0</v>
      </c>
    </row>
    <row r="564" spans="1:3" ht="16.899999999999999" customHeight="1">
      <c r="A564" s="14">
        <v>2070203</v>
      </c>
      <c r="B564" s="14" t="s">
        <v>633</v>
      </c>
      <c r="C564" s="16">
        <v>0</v>
      </c>
    </row>
    <row r="565" spans="1:3" ht="16.899999999999999" customHeight="1">
      <c r="A565" s="14">
        <v>2070204</v>
      </c>
      <c r="B565" s="14" t="s">
        <v>1022</v>
      </c>
      <c r="C565" s="16">
        <v>130</v>
      </c>
    </row>
    <row r="566" spans="1:3" ht="16.899999999999999" customHeight="1">
      <c r="A566" s="14">
        <v>2070205</v>
      </c>
      <c r="B566" s="14" t="s">
        <v>1023</v>
      </c>
      <c r="C566" s="16">
        <v>123</v>
      </c>
    </row>
    <row r="567" spans="1:3" ht="16.899999999999999" customHeight="1">
      <c r="A567" s="14">
        <v>2070206</v>
      </c>
      <c r="B567" s="14" t="s">
        <v>1024</v>
      </c>
      <c r="C567" s="16">
        <v>0</v>
      </c>
    </row>
    <row r="568" spans="1:3" ht="16.899999999999999" customHeight="1">
      <c r="A568" s="14">
        <v>2070299</v>
      </c>
      <c r="B568" s="14" t="s">
        <v>1025</v>
      </c>
      <c r="C568" s="16">
        <v>0</v>
      </c>
    </row>
    <row r="569" spans="1:3" ht="16.899999999999999" customHeight="1">
      <c r="A569" s="14">
        <v>20703</v>
      </c>
      <c r="B569" s="15" t="s">
        <v>1026</v>
      </c>
      <c r="C569" s="5">
        <f>SUM(C570:C579)</f>
        <v>0</v>
      </c>
    </row>
    <row r="570" spans="1:3" ht="16.899999999999999" customHeight="1">
      <c r="A570" s="14">
        <v>2070301</v>
      </c>
      <c r="B570" s="14" t="s">
        <v>631</v>
      </c>
      <c r="C570" s="16">
        <v>0</v>
      </c>
    </row>
    <row r="571" spans="1:3" ht="16.899999999999999" customHeight="1">
      <c r="A571" s="14">
        <v>2070302</v>
      </c>
      <c r="B571" s="14" t="s">
        <v>632</v>
      </c>
      <c r="C571" s="16">
        <v>0</v>
      </c>
    </row>
    <row r="572" spans="1:3" ht="16.899999999999999" customHeight="1">
      <c r="A572" s="14">
        <v>2070303</v>
      </c>
      <c r="B572" s="14" t="s">
        <v>633</v>
      </c>
      <c r="C572" s="16">
        <v>0</v>
      </c>
    </row>
    <row r="573" spans="1:3" ht="16.899999999999999" customHeight="1">
      <c r="A573" s="14">
        <v>2070304</v>
      </c>
      <c r="B573" s="14" t="s">
        <v>1027</v>
      </c>
      <c r="C573" s="16">
        <v>0</v>
      </c>
    </row>
    <row r="574" spans="1:3" ht="16.899999999999999" customHeight="1">
      <c r="A574" s="14">
        <v>2070305</v>
      </c>
      <c r="B574" s="14" t="s">
        <v>1028</v>
      </c>
      <c r="C574" s="16">
        <v>0</v>
      </c>
    </row>
    <row r="575" spans="1:3" ht="16.899999999999999" customHeight="1">
      <c r="A575" s="14">
        <v>2070306</v>
      </c>
      <c r="B575" s="14" t="s">
        <v>1029</v>
      </c>
      <c r="C575" s="16">
        <v>0</v>
      </c>
    </row>
    <row r="576" spans="1:3" ht="16.899999999999999" customHeight="1">
      <c r="A576" s="14">
        <v>2070307</v>
      </c>
      <c r="B576" s="14" t="s">
        <v>1030</v>
      </c>
      <c r="C576" s="16">
        <v>0</v>
      </c>
    </row>
    <row r="577" spans="1:3" ht="16.899999999999999" customHeight="1">
      <c r="A577" s="14">
        <v>2070308</v>
      </c>
      <c r="B577" s="14" t="s">
        <v>1031</v>
      </c>
      <c r="C577" s="16">
        <v>0</v>
      </c>
    </row>
    <row r="578" spans="1:3" ht="16.899999999999999" customHeight="1">
      <c r="A578" s="14">
        <v>2070309</v>
      </c>
      <c r="B578" s="14" t="s">
        <v>1032</v>
      </c>
      <c r="C578" s="16">
        <v>0</v>
      </c>
    </row>
    <row r="579" spans="1:3" ht="16.899999999999999" customHeight="1">
      <c r="A579" s="14">
        <v>2070399</v>
      </c>
      <c r="B579" s="14" t="s">
        <v>1033</v>
      </c>
      <c r="C579" s="16">
        <v>0</v>
      </c>
    </row>
    <row r="580" spans="1:3" ht="16.899999999999999" customHeight="1">
      <c r="A580" s="14">
        <v>20704</v>
      </c>
      <c r="B580" s="15" t="s">
        <v>1034</v>
      </c>
      <c r="C580" s="5">
        <f>SUM(C581:C590)</f>
        <v>653</v>
      </c>
    </row>
    <row r="581" spans="1:3" ht="16.899999999999999" customHeight="1">
      <c r="A581" s="14">
        <v>2070401</v>
      </c>
      <c r="B581" s="14" t="s">
        <v>631</v>
      </c>
      <c r="C581" s="16">
        <v>512</v>
      </c>
    </row>
    <row r="582" spans="1:3" ht="16.899999999999999" customHeight="1">
      <c r="A582" s="14">
        <v>2070402</v>
      </c>
      <c r="B582" s="14" t="s">
        <v>632</v>
      </c>
      <c r="C582" s="16">
        <v>0</v>
      </c>
    </row>
    <row r="583" spans="1:3" ht="16.899999999999999" customHeight="1">
      <c r="A583" s="14">
        <v>2070403</v>
      </c>
      <c r="B583" s="14" t="s">
        <v>633</v>
      </c>
      <c r="C583" s="16">
        <v>0</v>
      </c>
    </row>
    <row r="584" spans="1:3" ht="16.899999999999999" customHeight="1">
      <c r="A584" s="14">
        <v>2070404</v>
      </c>
      <c r="B584" s="14" t="s">
        <v>1035</v>
      </c>
      <c r="C584" s="16">
        <v>43</v>
      </c>
    </row>
    <row r="585" spans="1:3" ht="16.899999999999999" customHeight="1">
      <c r="A585" s="14">
        <v>2070405</v>
      </c>
      <c r="B585" s="14" t="s">
        <v>1036</v>
      </c>
      <c r="C585" s="16">
        <v>0</v>
      </c>
    </row>
    <row r="586" spans="1:3" ht="16.899999999999999" customHeight="1">
      <c r="A586" s="14">
        <v>2070406</v>
      </c>
      <c r="B586" s="14" t="s">
        <v>1037</v>
      </c>
      <c r="C586" s="16">
        <v>0</v>
      </c>
    </row>
    <row r="587" spans="1:3" ht="16.899999999999999" customHeight="1">
      <c r="A587" s="14">
        <v>2070407</v>
      </c>
      <c r="B587" s="14" t="s">
        <v>1038</v>
      </c>
      <c r="C587" s="16">
        <v>0</v>
      </c>
    </row>
    <row r="588" spans="1:3" ht="16.899999999999999" customHeight="1">
      <c r="A588" s="14">
        <v>2070408</v>
      </c>
      <c r="B588" s="14" t="s">
        <v>1039</v>
      </c>
      <c r="C588" s="16">
        <v>0</v>
      </c>
    </row>
    <row r="589" spans="1:3" ht="16.899999999999999" customHeight="1">
      <c r="A589" s="14">
        <v>2070409</v>
      </c>
      <c r="B589" s="14" t="s">
        <v>1040</v>
      </c>
      <c r="C589" s="16">
        <v>0</v>
      </c>
    </row>
    <row r="590" spans="1:3" ht="16.899999999999999" customHeight="1">
      <c r="A590" s="14">
        <v>2070499</v>
      </c>
      <c r="B590" s="14" t="s">
        <v>1041</v>
      </c>
      <c r="C590" s="16">
        <v>98</v>
      </c>
    </row>
    <row r="591" spans="1:3" ht="16.899999999999999" customHeight="1">
      <c r="A591" s="14">
        <v>20799</v>
      </c>
      <c r="B591" s="15" t="s">
        <v>1042</v>
      </c>
      <c r="C591" s="5">
        <f>SUM(C592:C594)</f>
        <v>1115</v>
      </c>
    </row>
    <row r="592" spans="1:3" ht="16.899999999999999" customHeight="1">
      <c r="A592" s="14">
        <v>2079902</v>
      </c>
      <c r="B592" s="14" t="s">
        <v>1043</v>
      </c>
      <c r="C592" s="16">
        <v>0</v>
      </c>
    </row>
    <row r="593" spans="1:3" ht="16.899999999999999" customHeight="1">
      <c r="A593" s="14">
        <v>2079903</v>
      </c>
      <c r="B593" s="14" t="s">
        <v>1044</v>
      </c>
      <c r="C593" s="16">
        <v>0</v>
      </c>
    </row>
    <row r="594" spans="1:3" ht="16.899999999999999" customHeight="1">
      <c r="A594" s="14">
        <v>2079999</v>
      </c>
      <c r="B594" s="14" t="s">
        <v>1045</v>
      </c>
      <c r="C594" s="16">
        <v>1115</v>
      </c>
    </row>
    <row r="595" spans="1:3" ht="16.899999999999999" customHeight="1">
      <c r="A595" s="14">
        <v>208</v>
      </c>
      <c r="B595" s="15" t="s">
        <v>1046</v>
      </c>
      <c r="C595" s="5">
        <f>SUM(C596,C610,C621,C629,C631,C640,C644,C655,C663,C669,C676,C684,C689,C694,C697,C700,C703,C706,C709)</f>
        <v>45327</v>
      </c>
    </row>
    <row r="596" spans="1:3" ht="16.899999999999999" customHeight="1">
      <c r="A596" s="14">
        <v>20801</v>
      </c>
      <c r="B596" s="15" t="s">
        <v>1047</v>
      </c>
      <c r="C596" s="5">
        <f>SUM(C597:C609)</f>
        <v>3103</v>
      </c>
    </row>
    <row r="597" spans="1:3" ht="16.899999999999999" customHeight="1">
      <c r="A597" s="14">
        <v>2080101</v>
      </c>
      <c r="B597" s="14" t="s">
        <v>631</v>
      </c>
      <c r="C597" s="16">
        <v>1381</v>
      </c>
    </row>
    <row r="598" spans="1:3" ht="16.899999999999999" customHeight="1">
      <c r="A598" s="14">
        <v>2080102</v>
      </c>
      <c r="B598" s="14" t="s">
        <v>632</v>
      </c>
      <c r="C598" s="16">
        <v>0</v>
      </c>
    </row>
    <row r="599" spans="1:3" ht="16.899999999999999" customHeight="1">
      <c r="A599" s="14">
        <v>2080103</v>
      </c>
      <c r="B599" s="14" t="s">
        <v>633</v>
      </c>
      <c r="C599" s="16">
        <v>0</v>
      </c>
    </row>
    <row r="600" spans="1:3" ht="16.899999999999999" customHeight="1">
      <c r="A600" s="14">
        <v>2080104</v>
      </c>
      <c r="B600" s="14" t="s">
        <v>1048</v>
      </c>
      <c r="C600" s="16">
        <v>27</v>
      </c>
    </row>
    <row r="601" spans="1:3" ht="16.899999999999999" customHeight="1">
      <c r="A601" s="14">
        <v>2080105</v>
      </c>
      <c r="B601" s="14" t="s">
        <v>1049</v>
      </c>
      <c r="C601" s="16">
        <v>25</v>
      </c>
    </row>
    <row r="602" spans="1:3" ht="16.899999999999999" customHeight="1">
      <c r="A602" s="14">
        <v>2080106</v>
      </c>
      <c r="B602" s="14" t="s">
        <v>1050</v>
      </c>
      <c r="C602" s="16">
        <v>256</v>
      </c>
    </row>
    <row r="603" spans="1:3" ht="16.899999999999999" customHeight="1">
      <c r="A603" s="14">
        <v>2080107</v>
      </c>
      <c r="B603" s="14" t="s">
        <v>1051</v>
      </c>
      <c r="C603" s="16">
        <v>1414</v>
      </c>
    </row>
    <row r="604" spans="1:3" ht="16.899999999999999" customHeight="1">
      <c r="A604" s="14">
        <v>2080108</v>
      </c>
      <c r="B604" s="14" t="s">
        <v>674</v>
      </c>
      <c r="C604" s="16">
        <v>0</v>
      </c>
    </row>
    <row r="605" spans="1:3" ht="16.899999999999999" customHeight="1">
      <c r="A605" s="14">
        <v>2080109</v>
      </c>
      <c r="B605" s="14" t="s">
        <v>1052</v>
      </c>
      <c r="C605" s="16">
        <v>0</v>
      </c>
    </row>
    <row r="606" spans="1:3" ht="16.899999999999999" customHeight="1">
      <c r="A606" s="14">
        <v>2080110</v>
      </c>
      <c r="B606" s="14" t="s">
        <v>1053</v>
      </c>
      <c r="C606" s="16">
        <v>0</v>
      </c>
    </row>
    <row r="607" spans="1:3" ht="16.899999999999999" customHeight="1">
      <c r="A607" s="14">
        <v>2080111</v>
      </c>
      <c r="B607" s="14" t="s">
        <v>1054</v>
      </c>
      <c r="C607" s="16">
        <v>0</v>
      </c>
    </row>
    <row r="608" spans="1:3" ht="16.899999999999999" customHeight="1">
      <c r="A608" s="14">
        <v>2080112</v>
      </c>
      <c r="B608" s="14" t="s">
        <v>1055</v>
      </c>
      <c r="C608" s="16">
        <v>0</v>
      </c>
    </row>
    <row r="609" spans="1:3" ht="16.899999999999999" customHeight="1">
      <c r="A609" s="14">
        <v>2080199</v>
      </c>
      <c r="B609" s="14" t="s">
        <v>1056</v>
      </c>
      <c r="C609" s="16">
        <v>0</v>
      </c>
    </row>
    <row r="610" spans="1:3" ht="16.899999999999999" customHeight="1">
      <c r="A610" s="14">
        <v>20802</v>
      </c>
      <c r="B610" s="15" t="s">
        <v>1057</v>
      </c>
      <c r="C610" s="5">
        <f>SUM(C611:C620)</f>
        <v>2505</v>
      </c>
    </row>
    <row r="611" spans="1:3" ht="16.899999999999999" customHeight="1">
      <c r="A611" s="14">
        <v>2080201</v>
      </c>
      <c r="B611" s="14" t="s">
        <v>631</v>
      </c>
      <c r="C611" s="16">
        <v>883</v>
      </c>
    </row>
    <row r="612" spans="1:3" ht="16.899999999999999" customHeight="1">
      <c r="A612" s="14">
        <v>2080202</v>
      </c>
      <c r="B612" s="14" t="s">
        <v>632</v>
      </c>
      <c r="C612" s="16">
        <v>24</v>
      </c>
    </row>
    <row r="613" spans="1:3" ht="16.899999999999999" customHeight="1">
      <c r="A613" s="14">
        <v>2080203</v>
      </c>
      <c r="B613" s="14" t="s">
        <v>633</v>
      </c>
      <c r="C613" s="16">
        <v>0</v>
      </c>
    </row>
    <row r="614" spans="1:3" ht="16.899999999999999" customHeight="1">
      <c r="A614" s="14">
        <v>2080204</v>
      </c>
      <c r="B614" s="14" t="s">
        <v>1058</v>
      </c>
      <c r="C614" s="16">
        <v>6</v>
      </c>
    </row>
    <row r="615" spans="1:3" ht="16.899999999999999" customHeight="1">
      <c r="A615" s="14">
        <v>2080205</v>
      </c>
      <c r="B615" s="14" t="s">
        <v>1059</v>
      </c>
      <c r="C615" s="16">
        <v>535</v>
      </c>
    </row>
    <row r="616" spans="1:3" ht="16.899999999999999" customHeight="1">
      <c r="A616" s="14">
        <v>2080206</v>
      </c>
      <c r="B616" s="14" t="s">
        <v>1060</v>
      </c>
      <c r="C616" s="16">
        <v>0</v>
      </c>
    </row>
    <row r="617" spans="1:3" ht="16.899999999999999" customHeight="1">
      <c r="A617" s="14">
        <v>2080207</v>
      </c>
      <c r="B617" s="14" t="s">
        <v>1061</v>
      </c>
      <c r="C617" s="16">
        <v>53</v>
      </c>
    </row>
    <row r="618" spans="1:3" ht="16.899999999999999" customHeight="1">
      <c r="A618" s="14">
        <v>2080208</v>
      </c>
      <c r="B618" s="14" t="s">
        <v>1062</v>
      </c>
      <c r="C618" s="16">
        <v>0</v>
      </c>
    </row>
    <row r="619" spans="1:3" ht="16.899999999999999" customHeight="1">
      <c r="A619" s="14">
        <v>2080209</v>
      </c>
      <c r="B619" s="14" t="s">
        <v>1063</v>
      </c>
      <c r="C619" s="16">
        <v>0</v>
      </c>
    </row>
    <row r="620" spans="1:3" ht="16.899999999999999" customHeight="1">
      <c r="A620" s="14">
        <v>2080299</v>
      </c>
      <c r="B620" s="14" t="s">
        <v>1064</v>
      </c>
      <c r="C620" s="16">
        <v>1004</v>
      </c>
    </row>
    <row r="621" spans="1:3" ht="16.899999999999999" customHeight="1">
      <c r="A621" s="14">
        <v>20803</v>
      </c>
      <c r="B621" s="15" t="s">
        <v>1065</v>
      </c>
      <c r="C621" s="5">
        <f>SUM(C622:C628)</f>
        <v>20417</v>
      </c>
    </row>
    <row r="622" spans="1:3" ht="16.899999999999999" customHeight="1">
      <c r="A622" s="14">
        <v>2080301</v>
      </c>
      <c r="B622" s="14" t="s">
        <v>1066</v>
      </c>
      <c r="C622" s="16">
        <v>1063</v>
      </c>
    </row>
    <row r="623" spans="1:3" ht="16.899999999999999" customHeight="1">
      <c r="A623" s="14">
        <v>2080302</v>
      </c>
      <c r="B623" s="14" t="s">
        <v>1067</v>
      </c>
      <c r="C623" s="16">
        <v>0</v>
      </c>
    </row>
    <row r="624" spans="1:3" ht="16.899999999999999" customHeight="1">
      <c r="A624" s="14">
        <v>2080303</v>
      </c>
      <c r="B624" s="14" t="s">
        <v>1068</v>
      </c>
      <c r="C624" s="16">
        <v>1100</v>
      </c>
    </row>
    <row r="625" spans="1:3" ht="16.899999999999999" customHeight="1">
      <c r="A625" s="14">
        <v>2080304</v>
      </c>
      <c r="B625" s="14" t="s">
        <v>1069</v>
      </c>
      <c r="C625" s="16">
        <v>0</v>
      </c>
    </row>
    <row r="626" spans="1:3" ht="16.899999999999999" customHeight="1">
      <c r="A626" s="14">
        <v>2080305</v>
      </c>
      <c r="B626" s="14" t="s">
        <v>1070</v>
      </c>
      <c r="C626" s="16">
        <v>55</v>
      </c>
    </row>
    <row r="627" spans="1:3" ht="16.899999999999999" customHeight="1">
      <c r="A627" s="14">
        <v>2080308</v>
      </c>
      <c r="B627" s="14" t="s">
        <v>1071</v>
      </c>
      <c r="C627" s="16">
        <v>8322</v>
      </c>
    </row>
    <row r="628" spans="1:3" ht="16.899999999999999" customHeight="1">
      <c r="A628" s="14">
        <v>2080399</v>
      </c>
      <c r="B628" s="14" t="s">
        <v>1072</v>
      </c>
      <c r="C628" s="16">
        <v>9877</v>
      </c>
    </row>
    <row r="629" spans="1:3" ht="16.899999999999999" customHeight="1">
      <c r="A629" s="14">
        <v>20804</v>
      </c>
      <c r="B629" s="15" t="s">
        <v>1073</v>
      </c>
      <c r="C629" s="5">
        <f>C630</f>
        <v>0</v>
      </c>
    </row>
    <row r="630" spans="1:3" ht="16.899999999999999" customHeight="1">
      <c r="A630" s="14">
        <v>2080402</v>
      </c>
      <c r="B630" s="14" t="s">
        <v>1074</v>
      </c>
      <c r="C630" s="16">
        <v>0</v>
      </c>
    </row>
    <row r="631" spans="1:3" ht="16.899999999999999" customHeight="1">
      <c r="A631" s="14">
        <v>20805</v>
      </c>
      <c r="B631" s="15" t="s">
        <v>1075</v>
      </c>
      <c r="C631" s="5">
        <f>SUM(C632:C639)</f>
        <v>0</v>
      </c>
    </row>
    <row r="632" spans="1:3" ht="16.899999999999999" customHeight="1">
      <c r="A632" s="14">
        <v>2080501</v>
      </c>
      <c r="B632" s="14" t="s">
        <v>1076</v>
      </c>
      <c r="C632" s="16">
        <v>0</v>
      </c>
    </row>
    <row r="633" spans="1:3" ht="16.899999999999999" customHeight="1">
      <c r="A633" s="14">
        <v>2080502</v>
      </c>
      <c r="B633" s="14" t="s">
        <v>1077</v>
      </c>
      <c r="C633" s="16">
        <v>0</v>
      </c>
    </row>
    <row r="634" spans="1:3" ht="16.899999999999999" customHeight="1">
      <c r="A634" s="14">
        <v>2080503</v>
      </c>
      <c r="B634" s="14" t="s">
        <v>1078</v>
      </c>
      <c r="C634" s="16">
        <v>0</v>
      </c>
    </row>
    <row r="635" spans="1:3" ht="16.899999999999999" customHeight="1">
      <c r="A635" s="14">
        <v>2080504</v>
      </c>
      <c r="B635" s="14" t="s">
        <v>1079</v>
      </c>
      <c r="C635" s="16">
        <v>0</v>
      </c>
    </row>
    <row r="636" spans="1:3" ht="16.899999999999999" customHeight="1">
      <c r="A636" s="14">
        <v>2080505</v>
      </c>
      <c r="B636" s="14" t="s">
        <v>1080</v>
      </c>
      <c r="C636" s="16">
        <v>0</v>
      </c>
    </row>
    <row r="637" spans="1:3" ht="16.899999999999999" customHeight="1">
      <c r="A637" s="14">
        <v>2080506</v>
      </c>
      <c r="B637" s="14" t="s">
        <v>1081</v>
      </c>
      <c r="C637" s="16">
        <v>0</v>
      </c>
    </row>
    <row r="638" spans="1:3" ht="16.899999999999999" customHeight="1">
      <c r="A638" s="14">
        <v>2080507</v>
      </c>
      <c r="B638" s="14" t="s">
        <v>1082</v>
      </c>
      <c r="C638" s="16">
        <v>0</v>
      </c>
    </row>
    <row r="639" spans="1:3" ht="16.899999999999999" customHeight="1">
      <c r="A639" s="14">
        <v>2080599</v>
      </c>
      <c r="B639" s="14" t="s">
        <v>1083</v>
      </c>
      <c r="C639" s="16">
        <v>0</v>
      </c>
    </row>
    <row r="640" spans="1:3" ht="16.899999999999999" customHeight="1">
      <c r="A640" s="14">
        <v>20806</v>
      </c>
      <c r="B640" s="15" t="s">
        <v>1084</v>
      </c>
      <c r="C640" s="5">
        <f>SUM(C641:C643)</f>
        <v>0</v>
      </c>
    </row>
    <row r="641" spans="1:3" ht="16.899999999999999" customHeight="1">
      <c r="A641" s="14">
        <v>2080601</v>
      </c>
      <c r="B641" s="14" t="s">
        <v>1085</v>
      </c>
      <c r="C641" s="16">
        <v>0</v>
      </c>
    </row>
    <row r="642" spans="1:3" ht="16.899999999999999" customHeight="1">
      <c r="A642" s="14">
        <v>2080602</v>
      </c>
      <c r="B642" s="14" t="s">
        <v>1086</v>
      </c>
      <c r="C642" s="16">
        <v>0</v>
      </c>
    </row>
    <row r="643" spans="1:3" ht="16.899999999999999" customHeight="1">
      <c r="A643" s="14">
        <v>2080699</v>
      </c>
      <c r="B643" s="14" t="s">
        <v>1087</v>
      </c>
      <c r="C643" s="16">
        <v>0</v>
      </c>
    </row>
    <row r="644" spans="1:3" ht="16.899999999999999" customHeight="1">
      <c r="A644" s="14">
        <v>20807</v>
      </c>
      <c r="B644" s="15" t="s">
        <v>1088</v>
      </c>
      <c r="C644" s="5">
        <f>SUM(C645:C654)</f>
        <v>1866</v>
      </c>
    </row>
    <row r="645" spans="1:3" ht="16.899999999999999" customHeight="1">
      <c r="A645" s="14">
        <v>2080701</v>
      </c>
      <c r="B645" s="14" t="s">
        <v>1089</v>
      </c>
      <c r="C645" s="16">
        <v>0</v>
      </c>
    </row>
    <row r="646" spans="1:3" ht="16.899999999999999" customHeight="1">
      <c r="A646" s="14">
        <v>2080702</v>
      </c>
      <c r="B646" s="14" t="s">
        <v>1090</v>
      </c>
      <c r="C646" s="16">
        <v>0</v>
      </c>
    </row>
    <row r="647" spans="1:3" ht="16.899999999999999" customHeight="1">
      <c r="A647" s="14">
        <v>2080704</v>
      </c>
      <c r="B647" s="14" t="s">
        <v>1091</v>
      </c>
      <c r="C647" s="16">
        <v>0</v>
      </c>
    </row>
    <row r="648" spans="1:3" ht="16.899999999999999" customHeight="1">
      <c r="A648" s="14">
        <v>2080705</v>
      </c>
      <c r="B648" s="14" t="s">
        <v>1092</v>
      </c>
      <c r="C648" s="16">
        <v>0</v>
      </c>
    </row>
    <row r="649" spans="1:3" ht="16.899999999999999" customHeight="1">
      <c r="A649" s="14">
        <v>2080709</v>
      </c>
      <c r="B649" s="14" t="s">
        <v>1093</v>
      </c>
      <c r="C649" s="16">
        <v>0</v>
      </c>
    </row>
    <row r="650" spans="1:3" ht="16.899999999999999" customHeight="1">
      <c r="A650" s="14">
        <v>2080710</v>
      </c>
      <c r="B650" s="14" t="s">
        <v>1094</v>
      </c>
      <c r="C650" s="16">
        <v>0</v>
      </c>
    </row>
    <row r="651" spans="1:3" ht="16.899999999999999" customHeight="1">
      <c r="A651" s="14">
        <v>2080711</v>
      </c>
      <c r="B651" s="14" t="s">
        <v>1095</v>
      </c>
      <c r="C651" s="16">
        <v>0</v>
      </c>
    </row>
    <row r="652" spans="1:3" ht="16.899999999999999" customHeight="1">
      <c r="A652" s="14">
        <v>2080712</v>
      </c>
      <c r="B652" s="14" t="s">
        <v>1096</v>
      </c>
      <c r="C652" s="16">
        <v>0</v>
      </c>
    </row>
    <row r="653" spans="1:3" ht="16.899999999999999" customHeight="1">
      <c r="A653" s="14">
        <v>2080713</v>
      </c>
      <c r="B653" s="14" t="s">
        <v>1097</v>
      </c>
      <c r="C653" s="16">
        <v>0</v>
      </c>
    </row>
    <row r="654" spans="1:3" ht="16.899999999999999" customHeight="1">
      <c r="A654" s="14">
        <v>2080799</v>
      </c>
      <c r="B654" s="14" t="s">
        <v>1098</v>
      </c>
      <c r="C654" s="16">
        <v>1866</v>
      </c>
    </row>
    <row r="655" spans="1:3" ht="16.899999999999999" customHeight="1">
      <c r="A655" s="14">
        <v>20808</v>
      </c>
      <c r="B655" s="15" t="s">
        <v>1099</v>
      </c>
      <c r="C655" s="5">
        <f>SUM(C656:C662)</f>
        <v>1974</v>
      </c>
    </row>
    <row r="656" spans="1:3" ht="16.899999999999999" customHeight="1">
      <c r="A656" s="14">
        <v>2080801</v>
      </c>
      <c r="B656" s="14" t="s">
        <v>1100</v>
      </c>
      <c r="C656" s="16">
        <v>764</v>
      </c>
    </row>
    <row r="657" spans="1:3" ht="16.899999999999999" customHeight="1">
      <c r="A657" s="14">
        <v>2080802</v>
      </c>
      <c r="B657" s="14" t="s">
        <v>1101</v>
      </c>
      <c r="C657" s="16">
        <v>510</v>
      </c>
    </row>
    <row r="658" spans="1:3" ht="16.899999999999999" customHeight="1">
      <c r="A658" s="14">
        <v>2080803</v>
      </c>
      <c r="B658" s="14" t="s">
        <v>1102</v>
      </c>
      <c r="C658" s="16">
        <v>670</v>
      </c>
    </row>
    <row r="659" spans="1:3" ht="16.899999999999999" customHeight="1">
      <c r="A659" s="14">
        <v>2080804</v>
      </c>
      <c r="B659" s="14" t="s">
        <v>1103</v>
      </c>
      <c r="C659" s="16">
        <v>10</v>
      </c>
    </row>
    <row r="660" spans="1:3" ht="16.899999999999999" customHeight="1">
      <c r="A660" s="14">
        <v>2080805</v>
      </c>
      <c r="B660" s="14" t="s">
        <v>1104</v>
      </c>
      <c r="C660" s="16">
        <v>0</v>
      </c>
    </row>
    <row r="661" spans="1:3" ht="16.899999999999999" customHeight="1">
      <c r="A661" s="14">
        <v>2080806</v>
      </c>
      <c r="B661" s="14" t="s">
        <v>1105</v>
      </c>
      <c r="C661" s="16">
        <v>0</v>
      </c>
    </row>
    <row r="662" spans="1:3" ht="16.899999999999999" customHeight="1">
      <c r="A662" s="14">
        <v>2080899</v>
      </c>
      <c r="B662" s="14" t="s">
        <v>1106</v>
      </c>
      <c r="C662" s="16">
        <v>20</v>
      </c>
    </row>
    <row r="663" spans="1:3" ht="16.899999999999999" customHeight="1">
      <c r="A663" s="14">
        <v>20809</v>
      </c>
      <c r="B663" s="15" t="s">
        <v>1107</v>
      </c>
      <c r="C663" s="5">
        <f>SUM(C664:C668)</f>
        <v>272</v>
      </c>
    </row>
    <row r="664" spans="1:3" ht="16.899999999999999" customHeight="1">
      <c r="A664" s="14">
        <v>2080901</v>
      </c>
      <c r="B664" s="14" t="s">
        <v>1108</v>
      </c>
      <c r="C664" s="16">
        <v>114</v>
      </c>
    </row>
    <row r="665" spans="1:3" ht="16.899999999999999" customHeight="1">
      <c r="A665" s="14">
        <v>2080902</v>
      </c>
      <c r="B665" s="14" t="s">
        <v>1109</v>
      </c>
      <c r="C665" s="16">
        <v>110</v>
      </c>
    </row>
    <row r="666" spans="1:3" ht="16.899999999999999" customHeight="1">
      <c r="A666" s="14">
        <v>2080903</v>
      </c>
      <c r="B666" s="14" t="s">
        <v>1110</v>
      </c>
      <c r="C666" s="16">
        <v>20</v>
      </c>
    </row>
    <row r="667" spans="1:3" ht="16.899999999999999" customHeight="1">
      <c r="A667" s="14">
        <v>2080904</v>
      </c>
      <c r="B667" s="14" t="s">
        <v>1111</v>
      </c>
      <c r="C667" s="16">
        <v>28</v>
      </c>
    </row>
    <row r="668" spans="1:3" ht="16.899999999999999" customHeight="1">
      <c r="A668" s="14">
        <v>2080999</v>
      </c>
      <c r="B668" s="14" t="s">
        <v>1112</v>
      </c>
      <c r="C668" s="16">
        <v>0</v>
      </c>
    </row>
    <row r="669" spans="1:3" ht="16.899999999999999" customHeight="1">
      <c r="A669" s="14">
        <v>20810</v>
      </c>
      <c r="B669" s="15" t="s">
        <v>1113</v>
      </c>
      <c r="C669" s="5">
        <f>SUM(C670:C675)</f>
        <v>157</v>
      </c>
    </row>
    <row r="670" spans="1:3" ht="16.899999999999999" customHeight="1">
      <c r="A670" s="14">
        <v>2081001</v>
      </c>
      <c r="B670" s="14" t="s">
        <v>1114</v>
      </c>
      <c r="C670" s="16">
        <v>22</v>
      </c>
    </row>
    <row r="671" spans="1:3" ht="16.899999999999999" customHeight="1">
      <c r="A671" s="14">
        <v>2081002</v>
      </c>
      <c r="B671" s="14" t="s">
        <v>1115</v>
      </c>
      <c r="C671" s="16">
        <v>135</v>
      </c>
    </row>
    <row r="672" spans="1:3" ht="16.899999999999999" customHeight="1">
      <c r="A672" s="14">
        <v>2081003</v>
      </c>
      <c r="B672" s="14" t="s">
        <v>1116</v>
      </c>
      <c r="C672" s="16">
        <v>0</v>
      </c>
    </row>
    <row r="673" spans="1:3" ht="16.899999999999999" customHeight="1">
      <c r="A673" s="14">
        <v>2081004</v>
      </c>
      <c r="B673" s="14" t="s">
        <v>1117</v>
      </c>
      <c r="C673" s="16">
        <v>0</v>
      </c>
    </row>
    <row r="674" spans="1:3" ht="16.899999999999999" customHeight="1">
      <c r="A674" s="14">
        <v>2081005</v>
      </c>
      <c r="B674" s="14" t="s">
        <v>1118</v>
      </c>
      <c r="C674" s="16">
        <v>0</v>
      </c>
    </row>
    <row r="675" spans="1:3" ht="16.899999999999999" customHeight="1">
      <c r="A675" s="14">
        <v>2081099</v>
      </c>
      <c r="B675" s="14" t="s">
        <v>1119</v>
      </c>
      <c r="C675" s="16">
        <v>0</v>
      </c>
    </row>
    <row r="676" spans="1:3" ht="16.899999999999999" customHeight="1">
      <c r="A676" s="14">
        <v>20811</v>
      </c>
      <c r="B676" s="15" t="s">
        <v>1120</v>
      </c>
      <c r="C676" s="5">
        <f>SUM(C677:C683)</f>
        <v>253</v>
      </c>
    </row>
    <row r="677" spans="1:3" ht="16.899999999999999" customHeight="1">
      <c r="A677" s="14">
        <v>2081101</v>
      </c>
      <c r="B677" s="14" t="s">
        <v>631</v>
      </c>
      <c r="C677" s="16">
        <v>46</v>
      </c>
    </row>
    <row r="678" spans="1:3" ht="16.899999999999999" customHeight="1">
      <c r="A678" s="14">
        <v>2081102</v>
      </c>
      <c r="B678" s="14" t="s">
        <v>632</v>
      </c>
      <c r="C678" s="16">
        <v>0</v>
      </c>
    </row>
    <row r="679" spans="1:3" ht="16.899999999999999" customHeight="1">
      <c r="A679" s="14">
        <v>2081103</v>
      </c>
      <c r="B679" s="14" t="s">
        <v>633</v>
      </c>
      <c r="C679" s="16">
        <v>0</v>
      </c>
    </row>
    <row r="680" spans="1:3" ht="16.899999999999999" customHeight="1">
      <c r="A680" s="14">
        <v>2081104</v>
      </c>
      <c r="B680" s="14" t="s">
        <v>1121</v>
      </c>
      <c r="C680" s="16">
        <v>23</v>
      </c>
    </row>
    <row r="681" spans="1:3" ht="16.899999999999999" customHeight="1">
      <c r="A681" s="14">
        <v>2081105</v>
      </c>
      <c r="B681" s="14" t="s">
        <v>1122</v>
      </c>
      <c r="C681" s="16">
        <v>21</v>
      </c>
    </row>
    <row r="682" spans="1:3" ht="16.899999999999999" customHeight="1">
      <c r="A682" s="14">
        <v>2081106</v>
      </c>
      <c r="B682" s="14" t="s">
        <v>1123</v>
      </c>
      <c r="C682" s="16">
        <v>0</v>
      </c>
    </row>
    <row r="683" spans="1:3" ht="16.899999999999999" customHeight="1">
      <c r="A683" s="14">
        <v>2081199</v>
      </c>
      <c r="B683" s="14" t="s">
        <v>1124</v>
      </c>
      <c r="C683" s="16">
        <v>163</v>
      </c>
    </row>
    <row r="684" spans="1:3" ht="16.899999999999999" customHeight="1">
      <c r="A684" s="14">
        <v>20815</v>
      </c>
      <c r="B684" s="15" t="s">
        <v>1125</v>
      </c>
      <c r="C684" s="5">
        <f>SUM(C685:C688)</f>
        <v>740</v>
      </c>
    </row>
    <row r="685" spans="1:3" ht="16.899999999999999" customHeight="1">
      <c r="A685" s="14">
        <v>2081501</v>
      </c>
      <c r="B685" s="14" t="s">
        <v>1126</v>
      </c>
      <c r="C685" s="16">
        <v>740</v>
      </c>
    </row>
    <row r="686" spans="1:3" ht="16.899999999999999" customHeight="1">
      <c r="A686" s="14">
        <v>2081502</v>
      </c>
      <c r="B686" s="14" t="s">
        <v>1127</v>
      </c>
      <c r="C686" s="16">
        <v>0</v>
      </c>
    </row>
    <row r="687" spans="1:3" ht="16.899999999999999" customHeight="1">
      <c r="A687" s="14">
        <v>2081503</v>
      </c>
      <c r="B687" s="14" t="s">
        <v>1128</v>
      </c>
      <c r="C687" s="16">
        <v>0</v>
      </c>
    </row>
    <row r="688" spans="1:3" ht="16.899999999999999" customHeight="1">
      <c r="A688" s="14">
        <v>2081599</v>
      </c>
      <c r="B688" s="14" t="s">
        <v>1129</v>
      </c>
      <c r="C688" s="16">
        <v>0</v>
      </c>
    </row>
    <row r="689" spans="1:3" ht="16.899999999999999" customHeight="1">
      <c r="A689" s="14">
        <v>20816</v>
      </c>
      <c r="B689" s="15" t="s">
        <v>1130</v>
      </c>
      <c r="C689" s="5">
        <f>SUM(C690:C693)</f>
        <v>0</v>
      </c>
    </row>
    <row r="690" spans="1:3" ht="16.899999999999999" customHeight="1">
      <c r="A690" s="14">
        <v>2081601</v>
      </c>
      <c r="B690" s="14" t="s">
        <v>631</v>
      </c>
      <c r="C690" s="16">
        <v>0</v>
      </c>
    </row>
    <row r="691" spans="1:3" ht="16.899999999999999" customHeight="1">
      <c r="A691" s="14">
        <v>2081602</v>
      </c>
      <c r="B691" s="14" t="s">
        <v>632</v>
      </c>
      <c r="C691" s="16">
        <v>0</v>
      </c>
    </row>
    <row r="692" spans="1:3" ht="16.899999999999999" customHeight="1">
      <c r="A692" s="14">
        <v>2081603</v>
      </c>
      <c r="B692" s="14" t="s">
        <v>633</v>
      </c>
      <c r="C692" s="16">
        <v>0</v>
      </c>
    </row>
    <row r="693" spans="1:3" ht="16.899999999999999" customHeight="1">
      <c r="A693" s="14">
        <v>2081699</v>
      </c>
      <c r="B693" s="14" t="s">
        <v>1131</v>
      </c>
      <c r="C693" s="16">
        <v>0</v>
      </c>
    </row>
    <row r="694" spans="1:3" ht="16.899999999999999" customHeight="1">
      <c r="A694" s="14">
        <v>20819</v>
      </c>
      <c r="B694" s="15" t="s">
        <v>1132</v>
      </c>
      <c r="C694" s="5">
        <f>SUM(C695:C696)</f>
        <v>6692</v>
      </c>
    </row>
    <row r="695" spans="1:3" ht="16.899999999999999" customHeight="1">
      <c r="A695" s="14">
        <v>2081901</v>
      </c>
      <c r="B695" s="14" t="s">
        <v>1133</v>
      </c>
      <c r="C695" s="16">
        <v>1055</v>
      </c>
    </row>
    <row r="696" spans="1:3" ht="16.899999999999999" customHeight="1">
      <c r="A696" s="14">
        <v>2081902</v>
      </c>
      <c r="B696" s="14" t="s">
        <v>1134</v>
      </c>
      <c r="C696" s="16">
        <v>5637</v>
      </c>
    </row>
    <row r="697" spans="1:3" ht="16.899999999999999" customHeight="1">
      <c r="A697" s="14">
        <v>20820</v>
      </c>
      <c r="B697" s="15" t="s">
        <v>1135</v>
      </c>
      <c r="C697" s="5">
        <f>SUM(C698:C699)</f>
        <v>38</v>
      </c>
    </row>
    <row r="698" spans="1:3" ht="16.899999999999999" customHeight="1">
      <c r="A698" s="14">
        <v>2082001</v>
      </c>
      <c r="B698" s="14" t="s">
        <v>1136</v>
      </c>
      <c r="C698" s="16">
        <v>0</v>
      </c>
    </row>
    <row r="699" spans="1:3" ht="16.899999999999999" customHeight="1">
      <c r="A699" s="14">
        <v>2082002</v>
      </c>
      <c r="B699" s="14" t="s">
        <v>1137</v>
      </c>
      <c r="C699" s="16">
        <v>38</v>
      </c>
    </row>
    <row r="700" spans="1:3" ht="16.899999999999999" customHeight="1">
      <c r="A700" s="14">
        <v>20821</v>
      </c>
      <c r="B700" s="15" t="s">
        <v>1138</v>
      </c>
      <c r="C700" s="5">
        <f>SUM(C701:C702)</f>
        <v>0</v>
      </c>
    </row>
    <row r="701" spans="1:3" ht="16.899999999999999" customHeight="1">
      <c r="A701" s="14">
        <v>2082101</v>
      </c>
      <c r="B701" s="14" t="s">
        <v>1139</v>
      </c>
      <c r="C701" s="16">
        <v>0</v>
      </c>
    </row>
    <row r="702" spans="1:3" ht="16.899999999999999" customHeight="1">
      <c r="A702" s="14">
        <v>2082102</v>
      </c>
      <c r="B702" s="14" t="s">
        <v>1140</v>
      </c>
      <c r="C702" s="16">
        <v>0</v>
      </c>
    </row>
    <row r="703" spans="1:3" ht="16.899999999999999" customHeight="1">
      <c r="A703" s="14">
        <v>20824</v>
      </c>
      <c r="B703" s="17" t="s">
        <v>1141</v>
      </c>
      <c r="C703" s="5">
        <f>SUM(C704:C705)</f>
        <v>0</v>
      </c>
    </row>
    <row r="704" spans="1:3" ht="16.899999999999999" customHeight="1">
      <c r="A704" s="14">
        <v>2082401</v>
      </c>
      <c r="B704" s="9" t="s">
        <v>1142</v>
      </c>
      <c r="C704" s="16">
        <v>0</v>
      </c>
    </row>
    <row r="705" spans="1:3" ht="16.899999999999999" customHeight="1">
      <c r="A705" s="14">
        <v>2082402</v>
      </c>
      <c r="B705" s="9" t="s">
        <v>1143</v>
      </c>
      <c r="C705" s="16">
        <v>0</v>
      </c>
    </row>
    <row r="706" spans="1:3" ht="16.899999999999999" customHeight="1">
      <c r="A706" s="14">
        <v>20825</v>
      </c>
      <c r="B706" s="17" t="s">
        <v>1144</v>
      </c>
      <c r="C706" s="5">
        <f>SUM(C707:C708)</f>
        <v>0</v>
      </c>
    </row>
    <row r="707" spans="1:3" ht="16.899999999999999" customHeight="1">
      <c r="A707" s="14">
        <v>2082501</v>
      </c>
      <c r="B707" s="9" t="s">
        <v>1145</v>
      </c>
      <c r="C707" s="16">
        <v>0</v>
      </c>
    </row>
    <row r="708" spans="1:3" ht="16.899999999999999" customHeight="1">
      <c r="A708" s="14">
        <v>2082502</v>
      </c>
      <c r="B708" s="9" t="s">
        <v>1146</v>
      </c>
      <c r="C708" s="16">
        <v>0</v>
      </c>
    </row>
    <row r="709" spans="1:3" ht="16.899999999999999" customHeight="1">
      <c r="A709" s="14">
        <v>20899</v>
      </c>
      <c r="B709" s="15" t="s">
        <v>1147</v>
      </c>
      <c r="C709" s="5">
        <f>C710</f>
        <v>7310</v>
      </c>
    </row>
    <row r="710" spans="1:3" ht="16.899999999999999" customHeight="1">
      <c r="A710" s="14">
        <v>2089901</v>
      </c>
      <c r="B710" s="14" t="s">
        <v>1148</v>
      </c>
      <c r="C710" s="16">
        <v>7310</v>
      </c>
    </row>
    <row r="711" spans="1:3" ht="16.899999999999999" customHeight="1">
      <c r="A711" s="14">
        <v>210</v>
      </c>
      <c r="B711" s="15" t="s">
        <v>1149</v>
      </c>
      <c r="C711" s="5">
        <f>SUM(C712,C717,C730,C734,C746,C756,C759,C763,C773)</f>
        <v>13918</v>
      </c>
    </row>
    <row r="712" spans="1:3" ht="16.899999999999999" customHeight="1">
      <c r="A712" s="14">
        <v>21001</v>
      </c>
      <c r="B712" s="15" t="s">
        <v>1150</v>
      </c>
      <c r="C712" s="5">
        <f>SUM(C713:C716)</f>
        <v>2146</v>
      </c>
    </row>
    <row r="713" spans="1:3" ht="16.899999999999999" customHeight="1">
      <c r="A713" s="14">
        <v>2100101</v>
      </c>
      <c r="B713" s="14" t="s">
        <v>631</v>
      </c>
      <c r="C713" s="16">
        <v>2131</v>
      </c>
    </row>
    <row r="714" spans="1:3" ht="16.899999999999999" customHeight="1">
      <c r="A714" s="14">
        <v>2100102</v>
      </c>
      <c r="B714" s="14" t="s">
        <v>632</v>
      </c>
      <c r="C714" s="16">
        <v>0</v>
      </c>
    </row>
    <row r="715" spans="1:3" ht="16.899999999999999" customHeight="1">
      <c r="A715" s="14">
        <v>2100103</v>
      </c>
      <c r="B715" s="14" t="s">
        <v>633</v>
      </c>
      <c r="C715" s="16">
        <v>0</v>
      </c>
    </row>
    <row r="716" spans="1:3" ht="16.899999999999999" customHeight="1">
      <c r="A716" s="14">
        <v>2100199</v>
      </c>
      <c r="B716" s="14" t="s">
        <v>1151</v>
      </c>
      <c r="C716" s="16">
        <v>15</v>
      </c>
    </row>
    <row r="717" spans="1:3" ht="16.899999999999999" customHeight="1">
      <c r="A717" s="14">
        <v>21002</v>
      </c>
      <c r="B717" s="15" t="s">
        <v>1152</v>
      </c>
      <c r="C717" s="5">
        <f>SUM(C718:C729)</f>
        <v>1521</v>
      </c>
    </row>
    <row r="718" spans="1:3" ht="16.899999999999999" customHeight="1">
      <c r="A718" s="14">
        <v>2100201</v>
      </c>
      <c r="B718" s="14" t="s">
        <v>1153</v>
      </c>
      <c r="C718" s="16">
        <v>537</v>
      </c>
    </row>
    <row r="719" spans="1:3" ht="16.899999999999999" customHeight="1">
      <c r="A719" s="14">
        <v>2100202</v>
      </c>
      <c r="B719" s="14" t="s">
        <v>1154</v>
      </c>
      <c r="C719" s="16">
        <v>554</v>
      </c>
    </row>
    <row r="720" spans="1:3" ht="16.899999999999999" customHeight="1">
      <c r="A720" s="14">
        <v>2100203</v>
      </c>
      <c r="B720" s="14" t="s">
        <v>1155</v>
      </c>
      <c r="C720" s="16">
        <v>0</v>
      </c>
    </row>
    <row r="721" spans="1:3" ht="16.899999999999999" customHeight="1">
      <c r="A721" s="14">
        <v>2100204</v>
      </c>
      <c r="B721" s="14" t="s">
        <v>1156</v>
      </c>
      <c r="C721" s="16">
        <v>0</v>
      </c>
    </row>
    <row r="722" spans="1:3" ht="16.899999999999999" customHeight="1">
      <c r="A722" s="14">
        <v>2100205</v>
      </c>
      <c r="B722" s="14" t="s">
        <v>1157</v>
      </c>
      <c r="C722" s="16">
        <v>0</v>
      </c>
    </row>
    <row r="723" spans="1:3" ht="16.899999999999999" customHeight="1">
      <c r="A723" s="14">
        <v>2100206</v>
      </c>
      <c r="B723" s="14" t="s">
        <v>1158</v>
      </c>
      <c r="C723" s="16">
        <v>0</v>
      </c>
    </row>
    <row r="724" spans="1:3" ht="16.899999999999999" customHeight="1">
      <c r="A724" s="14">
        <v>2100207</v>
      </c>
      <c r="B724" s="14" t="s">
        <v>1159</v>
      </c>
      <c r="C724" s="16">
        <v>0</v>
      </c>
    </row>
    <row r="725" spans="1:3" ht="16.899999999999999" customHeight="1">
      <c r="A725" s="14">
        <v>2100208</v>
      </c>
      <c r="B725" s="14" t="s">
        <v>1160</v>
      </c>
      <c r="C725" s="16">
        <v>0</v>
      </c>
    </row>
    <row r="726" spans="1:3" ht="16.899999999999999" customHeight="1">
      <c r="A726" s="14">
        <v>2100209</v>
      </c>
      <c r="B726" s="14" t="s">
        <v>1161</v>
      </c>
      <c r="C726" s="16">
        <v>0</v>
      </c>
    </row>
    <row r="727" spans="1:3" ht="16.899999999999999" customHeight="1">
      <c r="A727" s="14">
        <v>2100210</v>
      </c>
      <c r="B727" s="14" t="s">
        <v>1162</v>
      </c>
      <c r="C727" s="16">
        <v>0</v>
      </c>
    </row>
    <row r="728" spans="1:3" ht="16.899999999999999" customHeight="1">
      <c r="A728" s="14">
        <v>2100211</v>
      </c>
      <c r="B728" s="14" t="s">
        <v>1163</v>
      </c>
      <c r="C728" s="16">
        <v>0</v>
      </c>
    </row>
    <row r="729" spans="1:3" ht="16.899999999999999" customHeight="1">
      <c r="A729" s="14">
        <v>2100299</v>
      </c>
      <c r="B729" s="14" t="s">
        <v>1164</v>
      </c>
      <c r="C729" s="16">
        <v>430</v>
      </c>
    </row>
    <row r="730" spans="1:3" ht="16.899999999999999" customHeight="1">
      <c r="A730" s="14">
        <v>21003</v>
      </c>
      <c r="B730" s="15" t="s">
        <v>1165</v>
      </c>
      <c r="C730" s="5">
        <f>SUM(C731:C733)</f>
        <v>3020</v>
      </c>
    </row>
    <row r="731" spans="1:3" ht="16.899999999999999" customHeight="1">
      <c r="A731" s="14">
        <v>2100301</v>
      </c>
      <c r="B731" s="14" t="s">
        <v>1166</v>
      </c>
      <c r="C731" s="16">
        <v>0</v>
      </c>
    </row>
    <row r="732" spans="1:3" ht="16.899999999999999" customHeight="1">
      <c r="A732" s="14">
        <v>2100302</v>
      </c>
      <c r="B732" s="14" t="s">
        <v>1167</v>
      </c>
      <c r="C732" s="16">
        <v>247</v>
      </c>
    </row>
    <row r="733" spans="1:3" ht="16.899999999999999" customHeight="1">
      <c r="A733" s="14">
        <v>2100399</v>
      </c>
      <c r="B733" s="14" t="s">
        <v>1168</v>
      </c>
      <c r="C733" s="16">
        <v>2773</v>
      </c>
    </row>
    <row r="734" spans="1:3" ht="16.899999999999999" customHeight="1">
      <c r="A734" s="14">
        <v>21004</v>
      </c>
      <c r="B734" s="15" t="s">
        <v>1169</v>
      </c>
      <c r="C734" s="5">
        <f>SUM(C735:C745)</f>
        <v>2974</v>
      </c>
    </row>
    <row r="735" spans="1:3" ht="16.899999999999999" customHeight="1">
      <c r="A735" s="14">
        <v>2100401</v>
      </c>
      <c r="B735" s="14" t="s">
        <v>1170</v>
      </c>
      <c r="C735" s="16">
        <v>617</v>
      </c>
    </row>
    <row r="736" spans="1:3" ht="16.899999999999999" customHeight="1">
      <c r="A736" s="14">
        <v>2100402</v>
      </c>
      <c r="B736" s="14" t="s">
        <v>1171</v>
      </c>
      <c r="C736" s="16">
        <v>34</v>
      </c>
    </row>
    <row r="737" spans="1:3" ht="16.899999999999999" customHeight="1">
      <c r="A737" s="14">
        <v>2100403</v>
      </c>
      <c r="B737" s="14" t="s">
        <v>1172</v>
      </c>
      <c r="C737" s="16">
        <v>137</v>
      </c>
    </row>
    <row r="738" spans="1:3" ht="16.899999999999999" customHeight="1">
      <c r="A738" s="14">
        <v>2100404</v>
      </c>
      <c r="B738" s="14" t="s">
        <v>1173</v>
      </c>
      <c r="C738" s="16">
        <v>0</v>
      </c>
    </row>
    <row r="739" spans="1:3" ht="16.899999999999999" customHeight="1">
      <c r="A739" s="14">
        <v>2100405</v>
      </c>
      <c r="B739" s="14" t="s">
        <v>1174</v>
      </c>
      <c r="C739" s="16">
        <v>0</v>
      </c>
    </row>
    <row r="740" spans="1:3" ht="16.899999999999999" customHeight="1">
      <c r="A740" s="14">
        <v>2100406</v>
      </c>
      <c r="B740" s="14" t="s">
        <v>1175</v>
      </c>
      <c r="C740" s="16">
        <v>0</v>
      </c>
    </row>
    <row r="741" spans="1:3" ht="16.899999999999999" customHeight="1">
      <c r="A741" s="14">
        <v>2100407</v>
      </c>
      <c r="B741" s="14" t="s">
        <v>1176</v>
      </c>
      <c r="C741" s="16">
        <v>0</v>
      </c>
    </row>
    <row r="742" spans="1:3" ht="16.899999999999999" customHeight="1">
      <c r="A742" s="14">
        <v>2100408</v>
      </c>
      <c r="B742" s="14" t="s">
        <v>1177</v>
      </c>
      <c r="C742" s="16">
        <v>1710</v>
      </c>
    </row>
    <row r="743" spans="1:3" ht="16.899999999999999" customHeight="1">
      <c r="A743" s="14">
        <v>2100409</v>
      </c>
      <c r="B743" s="14" t="s">
        <v>1178</v>
      </c>
      <c r="C743" s="16">
        <v>398</v>
      </c>
    </row>
    <row r="744" spans="1:3" ht="16.899999999999999" customHeight="1">
      <c r="A744" s="14">
        <v>2100410</v>
      </c>
      <c r="B744" s="14" t="s">
        <v>1179</v>
      </c>
      <c r="C744" s="16">
        <v>52</v>
      </c>
    </row>
    <row r="745" spans="1:3" ht="16.899999999999999" customHeight="1">
      <c r="A745" s="14">
        <v>2100499</v>
      </c>
      <c r="B745" s="14" t="s">
        <v>1180</v>
      </c>
      <c r="C745" s="16">
        <v>26</v>
      </c>
    </row>
    <row r="746" spans="1:3" ht="16.899999999999999" customHeight="1">
      <c r="A746" s="14">
        <v>21005</v>
      </c>
      <c r="B746" s="15" t="s">
        <v>1181</v>
      </c>
      <c r="C746" s="5">
        <f>SUM(C747:C755)</f>
        <v>1844</v>
      </c>
    </row>
    <row r="747" spans="1:3" ht="16.899999999999999" customHeight="1">
      <c r="A747" s="14">
        <v>2100501</v>
      </c>
      <c r="B747" s="14" t="s">
        <v>1182</v>
      </c>
      <c r="C747" s="16">
        <v>100</v>
      </c>
    </row>
    <row r="748" spans="1:3" ht="16.899999999999999" customHeight="1">
      <c r="A748" s="14">
        <v>2100502</v>
      </c>
      <c r="B748" s="14" t="s">
        <v>1183</v>
      </c>
      <c r="C748" s="16">
        <v>0</v>
      </c>
    </row>
    <row r="749" spans="1:3" ht="16.899999999999999" customHeight="1">
      <c r="A749" s="14">
        <v>2100503</v>
      </c>
      <c r="B749" s="14" t="s">
        <v>1184</v>
      </c>
      <c r="C749" s="16">
        <v>0</v>
      </c>
    </row>
    <row r="750" spans="1:3" ht="16.899999999999999" customHeight="1">
      <c r="A750" s="14">
        <v>2100504</v>
      </c>
      <c r="B750" s="14" t="s">
        <v>1185</v>
      </c>
      <c r="C750" s="16">
        <v>181</v>
      </c>
    </row>
    <row r="751" spans="1:3" ht="16.899999999999999" customHeight="1">
      <c r="A751" s="14">
        <v>2100506</v>
      </c>
      <c r="B751" s="14" t="s">
        <v>1186</v>
      </c>
      <c r="C751" s="16">
        <v>0</v>
      </c>
    </row>
    <row r="752" spans="1:3" ht="16.899999999999999" customHeight="1">
      <c r="A752" s="14">
        <v>2100508</v>
      </c>
      <c r="B752" s="14" t="s">
        <v>1187</v>
      </c>
      <c r="C752" s="16">
        <v>726</v>
      </c>
    </row>
    <row r="753" spans="1:3" ht="16.899999999999999" customHeight="1">
      <c r="A753" s="14">
        <v>2100509</v>
      </c>
      <c r="B753" s="14" t="s">
        <v>1188</v>
      </c>
      <c r="C753" s="16">
        <v>837</v>
      </c>
    </row>
    <row r="754" spans="1:3" ht="16.899999999999999" customHeight="1">
      <c r="A754" s="14">
        <v>2100510</v>
      </c>
      <c r="B754" s="14" t="s">
        <v>1189</v>
      </c>
      <c r="C754" s="16">
        <v>0</v>
      </c>
    </row>
    <row r="755" spans="1:3" ht="16.899999999999999" customHeight="1">
      <c r="A755" s="14">
        <v>2100599</v>
      </c>
      <c r="B755" s="14" t="s">
        <v>1190</v>
      </c>
      <c r="C755" s="16">
        <v>0</v>
      </c>
    </row>
    <row r="756" spans="1:3" ht="16.899999999999999" customHeight="1">
      <c r="A756" s="14">
        <v>21006</v>
      </c>
      <c r="B756" s="15" t="s">
        <v>1191</v>
      </c>
      <c r="C756" s="5">
        <f>SUM(C757:C758)</f>
        <v>100</v>
      </c>
    </row>
    <row r="757" spans="1:3" ht="16.899999999999999" customHeight="1">
      <c r="A757" s="14">
        <v>2100601</v>
      </c>
      <c r="B757" s="14" t="s">
        <v>1192</v>
      </c>
      <c r="C757" s="16">
        <v>100</v>
      </c>
    </row>
    <row r="758" spans="1:3" ht="16.899999999999999" customHeight="1">
      <c r="A758" s="14">
        <v>2100699</v>
      </c>
      <c r="B758" s="14" t="s">
        <v>1193</v>
      </c>
      <c r="C758" s="16">
        <v>0</v>
      </c>
    </row>
    <row r="759" spans="1:3" ht="16.899999999999999" customHeight="1">
      <c r="A759" s="14">
        <v>21007</v>
      </c>
      <c r="B759" s="15" t="s">
        <v>1194</v>
      </c>
      <c r="C759" s="5">
        <f>SUM(C760:C762)</f>
        <v>1596</v>
      </c>
    </row>
    <row r="760" spans="1:3" ht="16.899999999999999" customHeight="1">
      <c r="A760" s="14">
        <v>2100716</v>
      </c>
      <c r="B760" s="14" t="s">
        <v>1195</v>
      </c>
      <c r="C760" s="16">
        <v>686</v>
      </c>
    </row>
    <row r="761" spans="1:3" ht="16.899999999999999" customHeight="1">
      <c r="A761" s="14">
        <v>2100717</v>
      </c>
      <c r="B761" s="14" t="s">
        <v>1196</v>
      </c>
      <c r="C761" s="16">
        <v>612</v>
      </c>
    </row>
    <row r="762" spans="1:3" ht="16.899999999999999" customHeight="1">
      <c r="A762" s="14">
        <v>2100799</v>
      </c>
      <c r="B762" s="14" t="s">
        <v>1197</v>
      </c>
      <c r="C762" s="16">
        <v>298</v>
      </c>
    </row>
    <row r="763" spans="1:3" ht="16.899999999999999" customHeight="1">
      <c r="A763" s="14">
        <v>21010</v>
      </c>
      <c r="B763" s="15" t="s">
        <v>1198</v>
      </c>
      <c r="C763" s="5">
        <f>SUM(C764:C772)</f>
        <v>661</v>
      </c>
    </row>
    <row r="764" spans="1:3" ht="16.899999999999999" customHeight="1">
      <c r="A764" s="14">
        <v>2101001</v>
      </c>
      <c r="B764" s="14" t="s">
        <v>631</v>
      </c>
      <c r="C764" s="16">
        <v>539</v>
      </c>
    </row>
    <row r="765" spans="1:3" ht="16.899999999999999" customHeight="1">
      <c r="A765" s="14">
        <v>2101002</v>
      </c>
      <c r="B765" s="14" t="s">
        <v>632</v>
      </c>
      <c r="C765" s="16">
        <v>0</v>
      </c>
    </row>
    <row r="766" spans="1:3" ht="16.899999999999999" customHeight="1">
      <c r="A766" s="14">
        <v>2101003</v>
      </c>
      <c r="B766" s="14" t="s">
        <v>633</v>
      </c>
      <c r="C766" s="16">
        <v>0</v>
      </c>
    </row>
    <row r="767" spans="1:3" ht="16.899999999999999" customHeight="1">
      <c r="A767" s="14">
        <v>2101012</v>
      </c>
      <c r="B767" s="14" t="s">
        <v>1199</v>
      </c>
      <c r="C767" s="16">
        <v>0</v>
      </c>
    </row>
    <row r="768" spans="1:3" ht="16.899999999999999" customHeight="1">
      <c r="A768" s="14">
        <v>2101014</v>
      </c>
      <c r="B768" s="14" t="s">
        <v>1200</v>
      </c>
      <c r="C768" s="16">
        <v>0</v>
      </c>
    </row>
    <row r="769" spans="1:3" ht="16.899999999999999" customHeight="1">
      <c r="A769" s="14">
        <v>2101015</v>
      </c>
      <c r="B769" s="14" t="s">
        <v>1201</v>
      </c>
      <c r="C769" s="16">
        <v>0</v>
      </c>
    </row>
    <row r="770" spans="1:3" ht="16.899999999999999" customHeight="1">
      <c r="A770" s="14">
        <v>2101016</v>
      </c>
      <c r="B770" s="14" t="s">
        <v>1202</v>
      </c>
      <c r="C770" s="16">
        <v>84</v>
      </c>
    </row>
    <row r="771" spans="1:3" ht="16.899999999999999" customHeight="1">
      <c r="A771" s="14">
        <v>2101050</v>
      </c>
      <c r="B771" s="14" t="s">
        <v>640</v>
      </c>
      <c r="C771" s="16">
        <v>0</v>
      </c>
    </row>
    <row r="772" spans="1:3" ht="16.899999999999999" customHeight="1">
      <c r="A772" s="14">
        <v>2101099</v>
      </c>
      <c r="B772" s="14" t="s">
        <v>1203</v>
      </c>
      <c r="C772" s="16">
        <v>38</v>
      </c>
    </row>
    <row r="773" spans="1:3" ht="16.899999999999999" customHeight="1">
      <c r="A773" s="14">
        <v>21099</v>
      </c>
      <c r="B773" s="15" t="s">
        <v>1204</v>
      </c>
      <c r="C773" s="5">
        <f>C774</f>
        <v>56</v>
      </c>
    </row>
    <row r="774" spans="1:3" ht="16.899999999999999" customHeight="1">
      <c r="A774" s="14">
        <v>2109901</v>
      </c>
      <c r="B774" s="14" t="s">
        <v>1205</v>
      </c>
      <c r="C774" s="16">
        <v>56</v>
      </c>
    </row>
    <row r="775" spans="1:3" ht="16.899999999999999" customHeight="1">
      <c r="A775" s="14">
        <v>211</v>
      </c>
      <c r="B775" s="15" t="s">
        <v>1206</v>
      </c>
      <c r="C775" s="5">
        <f>SUM(C776,C785,C789,C798,C804,C810,C816,C819,C822,C824,C826,C832,C834,C836,C851)</f>
        <v>19277</v>
      </c>
    </row>
    <row r="776" spans="1:3" ht="16.899999999999999" customHeight="1">
      <c r="A776" s="14">
        <v>21101</v>
      </c>
      <c r="B776" s="15" t="s">
        <v>1207</v>
      </c>
      <c r="C776" s="5">
        <f>SUM(C777:C784)</f>
        <v>380</v>
      </c>
    </row>
    <row r="777" spans="1:3" ht="16.899999999999999" customHeight="1">
      <c r="A777" s="14">
        <v>2110101</v>
      </c>
      <c r="B777" s="14" t="s">
        <v>631</v>
      </c>
      <c r="C777" s="16">
        <v>352</v>
      </c>
    </row>
    <row r="778" spans="1:3" ht="16.899999999999999" customHeight="1">
      <c r="A778" s="14">
        <v>2110102</v>
      </c>
      <c r="B778" s="14" t="s">
        <v>632</v>
      </c>
      <c r="C778" s="16">
        <v>0</v>
      </c>
    </row>
    <row r="779" spans="1:3" ht="16.899999999999999" customHeight="1">
      <c r="A779" s="14">
        <v>2110103</v>
      </c>
      <c r="B779" s="14" t="s">
        <v>633</v>
      </c>
      <c r="C779" s="16">
        <v>0</v>
      </c>
    </row>
    <row r="780" spans="1:3" ht="16.899999999999999" customHeight="1">
      <c r="A780" s="14">
        <v>2110104</v>
      </c>
      <c r="B780" s="14" t="s">
        <v>1208</v>
      </c>
      <c r="C780" s="16">
        <v>0</v>
      </c>
    </row>
    <row r="781" spans="1:3" ht="16.899999999999999" customHeight="1">
      <c r="A781" s="14">
        <v>2110105</v>
      </c>
      <c r="B781" s="14" t="s">
        <v>1209</v>
      </c>
      <c r="C781" s="16">
        <v>0</v>
      </c>
    </row>
    <row r="782" spans="1:3" ht="16.899999999999999" customHeight="1">
      <c r="A782" s="14">
        <v>2110106</v>
      </c>
      <c r="B782" s="14" t="s">
        <v>1210</v>
      </c>
      <c r="C782" s="16">
        <v>0</v>
      </c>
    </row>
    <row r="783" spans="1:3" ht="16.899999999999999" customHeight="1">
      <c r="A783" s="14">
        <v>2110107</v>
      </c>
      <c r="B783" s="14" t="s">
        <v>1211</v>
      </c>
      <c r="C783" s="16">
        <v>0</v>
      </c>
    </row>
    <row r="784" spans="1:3" ht="16.899999999999999" customHeight="1">
      <c r="A784" s="14">
        <v>2110199</v>
      </c>
      <c r="B784" s="14" t="s">
        <v>1212</v>
      </c>
      <c r="C784" s="16">
        <v>28</v>
      </c>
    </row>
    <row r="785" spans="1:3" ht="16.899999999999999" customHeight="1">
      <c r="A785" s="14">
        <v>21102</v>
      </c>
      <c r="B785" s="15" t="s">
        <v>1213</v>
      </c>
      <c r="C785" s="5">
        <f>SUM(C786:C788)</f>
        <v>6</v>
      </c>
    </row>
    <row r="786" spans="1:3" ht="16.899999999999999" customHeight="1">
      <c r="A786" s="14">
        <v>2110203</v>
      </c>
      <c r="B786" s="14" t="s">
        <v>1214</v>
      </c>
      <c r="C786" s="16">
        <v>6</v>
      </c>
    </row>
    <row r="787" spans="1:3" ht="16.899999999999999" customHeight="1">
      <c r="A787" s="14">
        <v>2110204</v>
      </c>
      <c r="B787" s="14" t="s">
        <v>1215</v>
      </c>
      <c r="C787" s="16">
        <v>0</v>
      </c>
    </row>
    <row r="788" spans="1:3" ht="16.899999999999999" customHeight="1">
      <c r="A788" s="14">
        <v>2110299</v>
      </c>
      <c r="B788" s="14" t="s">
        <v>1216</v>
      </c>
      <c r="C788" s="16">
        <v>0</v>
      </c>
    </row>
    <row r="789" spans="1:3" ht="16.899999999999999" customHeight="1">
      <c r="A789" s="14">
        <v>21103</v>
      </c>
      <c r="B789" s="15" t="s">
        <v>1217</v>
      </c>
      <c r="C789" s="5">
        <f>SUM(C790:C797)</f>
        <v>555</v>
      </c>
    </row>
    <row r="790" spans="1:3" ht="16.899999999999999" customHeight="1">
      <c r="A790" s="14">
        <v>2110301</v>
      </c>
      <c r="B790" s="14" t="s">
        <v>1218</v>
      </c>
      <c r="C790" s="16">
        <v>440</v>
      </c>
    </row>
    <row r="791" spans="1:3" ht="16.899999999999999" customHeight="1">
      <c r="A791" s="14">
        <v>2110302</v>
      </c>
      <c r="B791" s="14" t="s">
        <v>1219</v>
      </c>
      <c r="C791" s="16">
        <v>0</v>
      </c>
    </row>
    <row r="792" spans="1:3" ht="16.899999999999999" customHeight="1">
      <c r="A792" s="14">
        <v>2110303</v>
      </c>
      <c r="B792" s="14" t="s">
        <v>1220</v>
      </c>
      <c r="C792" s="16">
        <v>0</v>
      </c>
    </row>
    <row r="793" spans="1:3" ht="16.899999999999999" customHeight="1">
      <c r="A793" s="14">
        <v>2110304</v>
      </c>
      <c r="B793" s="14" t="s">
        <v>1221</v>
      </c>
      <c r="C793" s="16">
        <v>0</v>
      </c>
    </row>
    <row r="794" spans="1:3" ht="16.899999999999999" customHeight="1">
      <c r="A794" s="14">
        <v>2110305</v>
      </c>
      <c r="B794" s="14" t="s">
        <v>1222</v>
      </c>
      <c r="C794" s="16">
        <v>0</v>
      </c>
    </row>
    <row r="795" spans="1:3" ht="16.899999999999999" customHeight="1">
      <c r="A795" s="14">
        <v>2110306</v>
      </c>
      <c r="B795" s="14" t="s">
        <v>1223</v>
      </c>
      <c r="C795" s="16">
        <v>0</v>
      </c>
    </row>
    <row r="796" spans="1:3" ht="16.899999999999999" customHeight="1">
      <c r="A796" s="14">
        <v>2110307</v>
      </c>
      <c r="B796" s="14" t="s">
        <v>1224</v>
      </c>
      <c r="C796" s="16">
        <v>100</v>
      </c>
    </row>
    <row r="797" spans="1:3" ht="16.899999999999999" customHeight="1">
      <c r="A797" s="14">
        <v>2110399</v>
      </c>
      <c r="B797" s="14" t="s">
        <v>1225</v>
      </c>
      <c r="C797" s="16">
        <v>15</v>
      </c>
    </row>
    <row r="798" spans="1:3" ht="16.899999999999999" customHeight="1">
      <c r="A798" s="14">
        <v>21104</v>
      </c>
      <c r="B798" s="15" t="s">
        <v>1226</v>
      </c>
      <c r="C798" s="5">
        <f>SUM(C799:C803)</f>
        <v>112</v>
      </c>
    </row>
    <row r="799" spans="1:3" ht="16.899999999999999" customHeight="1">
      <c r="A799" s="14">
        <v>2110401</v>
      </c>
      <c r="B799" s="14" t="s">
        <v>1227</v>
      </c>
      <c r="C799" s="16">
        <v>0</v>
      </c>
    </row>
    <row r="800" spans="1:3" ht="16.899999999999999" customHeight="1">
      <c r="A800" s="14">
        <v>2110402</v>
      </c>
      <c r="B800" s="14" t="s">
        <v>1228</v>
      </c>
      <c r="C800" s="16">
        <v>112</v>
      </c>
    </row>
    <row r="801" spans="1:3" ht="16.899999999999999" customHeight="1">
      <c r="A801" s="14">
        <v>2110403</v>
      </c>
      <c r="B801" s="14" t="s">
        <v>1229</v>
      </c>
      <c r="C801" s="16">
        <v>0</v>
      </c>
    </row>
    <row r="802" spans="1:3" ht="16.899999999999999" customHeight="1">
      <c r="A802" s="14">
        <v>2110404</v>
      </c>
      <c r="B802" s="14" t="s">
        <v>1230</v>
      </c>
      <c r="C802" s="16">
        <v>0</v>
      </c>
    </row>
    <row r="803" spans="1:3" ht="16.899999999999999" customHeight="1">
      <c r="A803" s="14">
        <v>2110499</v>
      </c>
      <c r="B803" s="14" t="s">
        <v>1231</v>
      </c>
      <c r="C803" s="16">
        <v>0</v>
      </c>
    </row>
    <row r="804" spans="1:3" ht="16.899999999999999" customHeight="1">
      <c r="A804" s="14">
        <v>21105</v>
      </c>
      <c r="B804" s="15" t="s">
        <v>1232</v>
      </c>
      <c r="C804" s="5">
        <f>SUM(C805:C809)</f>
        <v>9646</v>
      </c>
    </row>
    <row r="805" spans="1:3" ht="16.899999999999999" customHeight="1">
      <c r="A805" s="14">
        <v>2110501</v>
      </c>
      <c r="B805" s="14" t="s">
        <v>1233</v>
      </c>
      <c r="C805" s="16">
        <v>1450</v>
      </c>
    </row>
    <row r="806" spans="1:3" ht="16.899999999999999" customHeight="1">
      <c r="A806" s="14">
        <v>2110502</v>
      </c>
      <c r="B806" s="14" t="s">
        <v>1234</v>
      </c>
      <c r="C806" s="16">
        <v>0</v>
      </c>
    </row>
    <row r="807" spans="1:3" ht="16.899999999999999" customHeight="1">
      <c r="A807" s="14">
        <v>2110503</v>
      </c>
      <c r="B807" s="14" t="s">
        <v>1235</v>
      </c>
      <c r="C807" s="16">
        <v>0</v>
      </c>
    </row>
    <row r="808" spans="1:3" ht="16.899999999999999" customHeight="1">
      <c r="A808" s="14">
        <v>2110506</v>
      </c>
      <c r="B808" s="14" t="s">
        <v>1236</v>
      </c>
      <c r="C808" s="16">
        <v>0</v>
      </c>
    </row>
    <row r="809" spans="1:3" ht="16.899999999999999" customHeight="1">
      <c r="A809" s="14">
        <v>2110599</v>
      </c>
      <c r="B809" s="14" t="s">
        <v>1237</v>
      </c>
      <c r="C809" s="16">
        <v>8196</v>
      </c>
    </row>
    <row r="810" spans="1:3" ht="16.899999999999999" customHeight="1">
      <c r="A810" s="14">
        <v>21106</v>
      </c>
      <c r="B810" s="15" t="s">
        <v>1238</v>
      </c>
      <c r="C810" s="5">
        <f>SUM(C811:C815)</f>
        <v>3442</v>
      </c>
    </row>
    <row r="811" spans="1:3" ht="16.899999999999999" customHeight="1">
      <c r="A811" s="14">
        <v>2110602</v>
      </c>
      <c r="B811" s="14" t="s">
        <v>1239</v>
      </c>
      <c r="C811" s="16">
        <v>2925</v>
      </c>
    </row>
    <row r="812" spans="1:3" ht="16.899999999999999" customHeight="1">
      <c r="A812" s="14">
        <v>2110603</v>
      </c>
      <c r="B812" s="14" t="s">
        <v>1240</v>
      </c>
      <c r="C812" s="16">
        <v>0</v>
      </c>
    </row>
    <row r="813" spans="1:3" ht="16.899999999999999" customHeight="1">
      <c r="A813" s="14">
        <v>2110604</v>
      </c>
      <c r="B813" s="14" t="s">
        <v>1241</v>
      </c>
      <c r="C813" s="16">
        <v>0</v>
      </c>
    </row>
    <row r="814" spans="1:3" ht="16.899999999999999" customHeight="1">
      <c r="A814" s="14">
        <v>2110605</v>
      </c>
      <c r="B814" s="14" t="s">
        <v>1242</v>
      </c>
      <c r="C814" s="16">
        <v>0</v>
      </c>
    </row>
    <row r="815" spans="1:3" ht="16.899999999999999" customHeight="1">
      <c r="A815" s="14">
        <v>2110699</v>
      </c>
      <c r="B815" s="14" t="s">
        <v>1243</v>
      </c>
      <c r="C815" s="16">
        <v>517</v>
      </c>
    </row>
    <row r="816" spans="1:3" ht="16.899999999999999" customHeight="1">
      <c r="A816" s="14">
        <v>21107</v>
      </c>
      <c r="B816" s="15" t="s">
        <v>1244</v>
      </c>
      <c r="C816" s="5">
        <f>SUM(C817:C818)</f>
        <v>3996</v>
      </c>
    </row>
    <row r="817" spans="1:3" ht="16.899999999999999" customHeight="1">
      <c r="A817" s="14">
        <v>2110704</v>
      </c>
      <c r="B817" s="14" t="s">
        <v>1245</v>
      </c>
      <c r="C817" s="16">
        <v>3996</v>
      </c>
    </row>
    <row r="818" spans="1:3" ht="16.899999999999999" customHeight="1">
      <c r="A818" s="14">
        <v>2110799</v>
      </c>
      <c r="B818" s="14" t="s">
        <v>1246</v>
      </c>
      <c r="C818" s="16">
        <v>0</v>
      </c>
    </row>
    <row r="819" spans="1:3" ht="16.899999999999999" customHeight="1">
      <c r="A819" s="14">
        <v>21108</v>
      </c>
      <c r="B819" s="15" t="s">
        <v>1247</v>
      </c>
      <c r="C819" s="5">
        <f>SUM(C820:C821)</f>
        <v>0</v>
      </c>
    </row>
    <row r="820" spans="1:3" ht="16.899999999999999" customHeight="1">
      <c r="A820" s="14">
        <v>2110804</v>
      </c>
      <c r="B820" s="14" t="s">
        <v>1248</v>
      </c>
      <c r="C820" s="16">
        <v>0</v>
      </c>
    </row>
    <row r="821" spans="1:3" ht="16.899999999999999" customHeight="1">
      <c r="A821" s="14">
        <v>2110899</v>
      </c>
      <c r="B821" s="14" t="s">
        <v>1249</v>
      </c>
      <c r="C821" s="16">
        <v>0</v>
      </c>
    </row>
    <row r="822" spans="1:3" ht="16.899999999999999" customHeight="1">
      <c r="A822" s="14">
        <v>21109</v>
      </c>
      <c r="B822" s="15" t="s">
        <v>1250</v>
      </c>
      <c r="C822" s="5">
        <f>C823</f>
        <v>960</v>
      </c>
    </row>
    <row r="823" spans="1:3" ht="16.899999999999999" customHeight="1">
      <c r="A823" s="14">
        <v>2110901</v>
      </c>
      <c r="B823" s="14" t="s">
        <v>1251</v>
      </c>
      <c r="C823" s="16">
        <v>960</v>
      </c>
    </row>
    <row r="824" spans="1:3" ht="16.899999999999999" customHeight="1">
      <c r="A824" s="14">
        <v>21110</v>
      </c>
      <c r="B824" s="15" t="s">
        <v>1252</v>
      </c>
      <c r="C824" s="5">
        <f>C825</f>
        <v>180</v>
      </c>
    </row>
    <row r="825" spans="1:3" ht="16.899999999999999" customHeight="1">
      <c r="A825" s="14">
        <v>2111001</v>
      </c>
      <c r="B825" s="14" t="s">
        <v>1253</v>
      </c>
      <c r="C825" s="16">
        <v>180</v>
      </c>
    </row>
    <row r="826" spans="1:3" ht="16.899999999999999" customHeight="1">
      <c r="A826" s="14">
        <v>21111</v>
      </c>
      <c r="B826" s="15" t="s">
        <v>1254</v>
      </c>
      <c r="C826" s="5">
        <f>SUM(C827:C831)</f>
        <v>0</v>
      </c>
    </row>
    <row r="827" spans="1:3" ht="16.899999999999999" customHeight="1">
      <c r="A827" s="14">
        <v>2111101</v>
      </c>
      <c r="B827" s="14" t="s">
        <v>1255</v>
      </c>
      <c r="C827" s="16">
        <v>0</v>
      </c>
    </row>
    <row r="828" spans="1:3" ht="16.899999999999999" customHeight="1">
      <c r="A828" s="14">
        <v>2111102</v>
      </c>
      <c r="B828" s="14" t="s">
        <v>1256</v>
      </c>
      <c r="C828" s="16">
        <v>0</v>
      </c>
    </row>
    <row r="829" spans="1:3" ht="16.899999999999999" customHeight="1">
      <c r="A829" s="14">
        <v>2111103</v>
      </c>
      <c r="B829" s="14" t="s">
        <v>1257</v>
      </c>
      <c r="C829" s="16">
        <v>0</v>
      </c>
    </row>
    <row r="830" spans="1:3" ht="16.899999999999999" customHeight="1">
      <c r="A830" s="14">
        <v>2111104</v>
      </c>
      <c r="B830" s="14" t="s">
        <v>1258</v>
      </c>
      <c r="C830" s="16">
        <v>0</v>
      </c>
    </row>
    <row r="831" spans="1:3" ht="16.899999999999999" customHeight="1">
      <c r="A831" s="14">
        <v>2111199</v>
      </c>
      <c r="B831" s="14" t="s">
        <v>1259</v>
      </c>
      <c r="C831" s="16">
        <v>0</v>
      </c>
    </row>
    <row r="832" spans="1:3" ht="16.899999999999999" customHeight="1">
      <c r="A832" s="14">
        <v>21112</v>
      </c>
      <c r="B832" s="15" t="s">
        <v>1260</v>
      </c>
      <c r="C832" s="5">
        <f>C833</f>
        <v>0</v>
      </c>
    </row>
    <row r="833" spans="1:3" ht="16.899999999999999" customHeight="1">
      <c r="A833" s="14">
        <v>2111201</v>
      </c>
      <c r="B833" s="14" t="s">
        <v>1261</v>
      </c>
      <c r="C833" s="16">
        <v>0</v>
      </c>
    </row>
    <row r="834" spans="1:3" ht="16.899999999999999" customHeight="1">
      <c r="A834" s="14">
        <v>21113</v>
      </c>
      <c r="B834" s="15" t="s">
        <v>1262</v>
      </c>
      <c r="C834" s="5">
        <f>C835</f>
        <v>0</v>
      </c>
    </row>
    <row r="835" spans="1:3" ht="16.899999999999999" customHeight="1">
      <c r="A835" s="14">
        <v>2111301</v>
      </c>
      <c r="B835" s="14" t="s">
        <v>1263</v>
      </c>
      <c r="C835" s="16">
        <v>0</v>
      </c>
    </row>
    <row r="836" spans="1:3" ht="16.899999999999999" customHeight="1">
      <c r="A836" s="14">
        <v>21114</v>
      </c>
      <c r="B836" s="15" t="s">
        <v>1264</v>
      </c>
      <c r="C836" s="5">
        <f>SUM(C837:C850)</f>
        <v>0</v>
      </c>
    </row>
    <row r="837" spans="1:3" ht="16.899999999999999" customHeight="1">
      <c r="A837" s="14">
        <v>2111401</v>
      </c>
      <c r="B837" s="14" t="s">
        <v>631</v>
      </c>
      <c r="C837" s="16">
        <v>0</v>
      </c>
    </row>
    <row r="838" spans="1:3" ht="16.899999999999999" customHeight="1">
      <c r="A838" s="14">
        <v>2111402</v>
      </c>
      <c r="B838" s="14" t="s">
        <v>632</v>
      </c>
      <c r="C838" s="16">
        <v>0</v>
      </c>
    </row>
    <row r="839" spans="1:3" ht="16.899999999999999" customHeight="1">
      <c r="A839" s="14">
        <v>2111403</v>
      </c>
      <c r="B839" s="14" t="s">
        <v>633</v>
      </c>
      <c r="C839" s="16">
        <v>0</v>
      </c>
    </row>
    <row r="840" spans="1:3" ht="16.899999999999999" customHeight="1">
      <c r="A840" s="14">
        <v>2111404</v>
      </c>
      <c r="B840" s="14" t="s">
        <v>1265</v>
      </c>
      <c r="C840" s="16">
        <v>0</v>
      </c>
    </row>
    <row r="841" spans="1:3" ht="16.899999999999999" customHeight="1">
      <c r="A841" s="14">
        <v>2111405</v>
      </c>
      <c r="B841" s="14" t="s">
        <v>1266</v>
      </c>
      <c r="C841" s="16">
        <v>0</v>
      </c>
    </row>
    <row r="842" spans="1:3" ht="16.899999999999999" customHeight="1">
      <c r="A842" s="14">
        <v>2111406</v>
      </c>
      <c r="B842" s="14" t="s">
        <v>1267</v>
      </c>
      <c r="C842" s="16">
        <v>0</v>
      </c>
    </row>
    <row r="843" spans="1:3" ht="16.899999999999999" customHeight="1">
      <c r="A843" s="14">
        <v>2111407</v>
      </c>
      <c r="B843" s="14" t="s">
        <v>1268</v>
      </c>
      <c r="C843" s="16">
        <v>0</v>
      </c>
    </row>
    <row r="844" spans="1:3" ht="16.899999999999999" customHeight="1">
      <c r="A844" s="14">
        <v>2111408</v>
      </c>
      <c r="B844" s="14" t="s">
        <v>1269</v>
      </c>
      <c r="C844" s="16">
        <v>0</v>
      </c>
    </row>
    <row r="845" spans="1:3" ht="16.899999999999999" customHeight="1">
      <c r="A845" s="14">
        <v>2111409</v>
      </c>
      <c r="B845" s="14" t="s">
        <v>1270</v>
      </c>
      <c r="C845" s="16">
        <v>0</v>
      </c>
    </row>
    <row r="846" spans="1:3" ht="16.899999999999999" customHeight="1">
      <c r="A846" s="14">
        <v>2111410</v>
      </c>
      <c r="B846" s="14" t="s">
        <v>1271</v>
      </c>
      <c r="C846" s="16">
        <v>0</v>
      </c>
    </row>
    <row r="847" spans="1:3" ht="16.899999999999999" customHeight="1">
      <c r="A847" s="14">
        <v>2111411</v>
      </c>
      <c r="B847" s="14" t="s">
        <v>674</v>
      </c>
      <c r="C847" s="16">
        <v>0</v>
      </c>
    </row>
    <row r="848" spans="1:3" ht="16.899999999999999" customHeight="1">
      <c r="A848" s="14">
        <v>2111413</v>
      </c>
      <c r="B848" s="14" t="s">
        <v>1272</v>
      </c>
      <c r="C848" s="16">
        <v>0</v>
      </c>
    </row>
    <row r="849" spans="1:3" ht="16.899999999999999" customHeight="1">
      <c r="A849" s="14">
        <v>2111450</v>
      </c>
      <c r="B849" s="14" t="s">
        <v>640</v>
      </c>
      <c r="C849" s="16">
        <v>0</v>
      </c>
    </row>
    <row r="850" spans="1:3" ht="16.899999999999999" customHeight="1">
      <c r="A850" s="14">
        <v>2111499</v>
      </c>
      <c r="B850" s="14" t="s">
        <v>1273</v>
      </c>
      <c r="C850" s="16">
        <v>0</v>
      </c>
    </row>
    <row r="851" spans="1:3" ht="16.899999999999999" customHeight="1">
      <c r="A851" s="14">
        <v>21199</v>
      </c>
      <c r="B851" s="15" t="s">
        <v>1274</v>
      </c>
      <c r="C851" s="5">
        <f>C852</f>
        <v>0</v>
      </c>
    </row>
    <row r="852" spans="1:3" ht="16.899999999999999" customHeight="1">
      <c r="A852" s="14">
        <v>2119901</v>
      </c>
      <c r="B852" s="14" t="s">
        <v>1275</v>
      </c>
      <c r="C852" s="16">
        <v>0</v>
      </c>
    </row>
    <row r="853" spans="1:3" ht="16.899999999999999" customHeight="1">
      <c r="A853" s="14">
        <v>212</v>
      </c>
      <c r="B853" s="15" t="s">
        <v>1276</v>
      </c>
      <c r="C853" s="5">
        <f>SUM(C854,C866,C868,C871,C873,C875)</f>
        <v>10970</v>
      </c>
    </row>
    <row r="854" spans="1:3" ht="16.899999999999999" customHeight="1">
      <c r="A854" s="14">
        <v>21201</v>
      </c>
      <c r="B854" s="15" t="s">
        <v>1277</v>
      </c>
      <c r="C854" s="5">
        <f>SUM(C855:C865)</f>
        <v>2612</v>
      </c>
    </row>
    <row r="855" spans="1:3" ht="16.899999999999999" customHeight="1">
      <c r="A855" s="14">
        <v>2120101</v>
      </c>
      <c r="B855" s="14" t="s">
        <v>631</v>
      </c>
      <c r="C855" s="16">
        <v>1093</v>
      </c>
    </row>
    <row r="856" spans="1:3" ht="16.899999999999999" customHeight="1">
      <c r="A856" s="14">
        <v>2120102</v>
      </c>
      <c r="B856" s="14" t="s">
        <v>632</v>
      </c>
      <c r="C856" s="16">
        <v>30</v>
      </c>
    </row>
    <row r="857" spans="1:3" ht="16.899999999999999" customHeight="1">
      <c r="A857" s="14">
        <v>2120103</v>
      </c>
      <c r="B857" s="14" t="s">
        <v>633</v>
      </c>
      <c r="C857" s="16">
        <v>0</v>
      </c>
    </row>
    <row r="858" spans="1:3" ht="16.899999999999999" customHeight="1">
      <c r="A858" s="14">
        <v>2120104</v>
      </c>
      <c r="B858" s="14" t="s">
        <v>1278</v>
      </c>
      <c r="C858" s="16">
        <v>635</v>
      </c>
    </row>
    <row r="859" spans="1:3" ht="16.899999999999999" customHeight="1">
      <c r="A859" s="14">
        <v>2120105</v>
      </c>
      <c r="B859" s="14" t="s">
        <v>1279</v>
      </c>
      <c r="C859" s="16">
        <v>0</v>
      </c>
    </row>
    <row r="860" spans="1:3" ht="16.899999999999999" customHeight="1">
      <c r="A860" s="14">
        <v>2120106</v>
      </c>
      <c r="B860" s="14" t="s">
        <v>1280</v>
      </c>
      <c r="C860" s="16">
        <v>0</v>
      </c>
    </row>
    <row r="861" spans="1:3" ht="16.899999999999999" customHeight="1">
      <c r="A861" s="14">
        <v>2120107</v>
      </c>
      <c r="B861" s="14" t="s">
        <v>1281</v>
      </c>
      <c r="C861" s="16">
        <v>0</v>
      </c>
    </row>
    <row r="862" spans="1:3" ht="16.899999999999999" customHeight="1">
      <c r="A862" s="14">
        <v>2120108</v>
      </c>
      <c r="B862" s="14" t="s">
        <v>1282</v>
      </c>
      <c r="C862" s="16">
        <v>0</v>
      </c>
    </row>
    <row r="863" spans="1:3" ht="16.899999999999999" customHeight="1">
      <c r="A863" s="14">
        <v>2120109</v>
      </c>
      <c r="B863" s="14" t="s">
        <v>1283</v>
      </c>
      <c r="C863" s="16">
        <v>314</v>
      </c>
    </row>
    <row r="864" spans="1:3" ht="16.899999999999999" customHeight="1">
      <c r="A864" s="14">
        <v>2120110</v>
      </c>
      <c r="B864" s="14" t="s">
        <v>1284</v>
      </c>
      <c r="C864" s="16">
        <v>0</v>
      </c>
    </row>
    <row r="865" spans="1:3" ht="16.899999999999999" customHeight="1">
      <c r="A865" s="14">
        <v>2120199</v>
      </c>
      <c r="B865" s="14" t="s">
        <v>1285</v>
      </c>
      <c r="C865" s="16">
        <v>540</v>
      </c>
    </row>
    <row r="866" spans="1:3" ht="16.899999999999999" customHeight="1">
      <c r="A866" s="14">
        <v>21202</v>
      </c>
      <c r="B866" s="15" t="s">
        <v>1286</v>
      </c>
      <c r="C866" s="5">
        <f>C867</f>
        <v>70</v>
      </c>
    </row>
    <row r="867" spans="1:3" ht="16.899999999999999" customHeight="1">
      <c r="A867" s="14">
        <v>2120201</v>
      </c>
      <c r="B867" s="14" t="s">
        <v>1287</v>
      </c>
      <c r="C867" s="16">
        <v>70</v>
      </c>
    </row>
    <row r="868" spans="1:3" ht="16.899999999999999" customHeight="1">
      <c r="A868" s="14">
        <v>21203</v>
      </c>
      <c r="B868" s="15" t="s">
        <v>1288</v>
      </c>
      <c r="C868" s="5">
        <f>SUM(C869:C870)</f>
        <v>500</v>
      </c>
    </row>
    <row r="869" spans="1:3" ht="16.899999999999999" customHeight="1">
      <c r="A869" s="14">
        <v>2120303</v>
      </c>
      <c r="B869" s="14" t="s">
        <v>1289</v>
      </c>
      <c r="C869" s="16">
        <v>0</v>
      </c>
    </row>
    <row r="870" spans="1:3" ht="16.899999999999999" customHeight="1">
      <c r="A870" s="14">
        <v>2120399</v>
      </c>
      <c r="B870" s="14" t="s">
        <v>1290</v>
      </c>
      <c r="C870" s="16">
        <v>500</v>
      </c>
    </row>
    <row r="871" spans="1:3" ht="16.899999999999999" customHeight="1">
      <c r="A871" s="14">
        <v>21205</v>
      </c>
      <c r="B871" s="15" t="s">
        <v>1291</v>
      </c>
      <c r="C871" s="5">
        <f>C872</f>
        <v>130</v>
      </c>
    </row>
    <row r="872" spans="1:3" ht="16.899999999999999" customHeight="1">
      <c r="A872" s="14">
        <v>2120501</v>
      </c>
      <c r="B872" s="14" t="s">
        <v>1292</v>
      </c>
      <c r="C872" s="16">
        <v>130</v>
      </c>
    </row>
    <row r="873" spans="1:3" ht="16.899999999999999" customHeight="1">
      <c r="A873" s="14">
        <v>21206</v>
      </c>
      <c r="B873" s="15" t="s">
        <v>1293</v>
      </c>
      <c r="C873" s="5">
        <f>C874</f>
        <v>0</v>
      </c>
    </row>
    <row r="874" spans="1:3" ht="16.899999999999999" customHeight="1">
      <c r="A874" s="14">
        <v>2120601</v>
      </c>
      <c r="B874" s="14" t="s">
        <v>1294</v>
      </c>
      <c r="C874" s="16">
        <v>0</v>
      </c>
    </row>
    <row r="875" spans="1:3" ht="16.899999999999999" customHeight="1">
      <c r="A875" s="14">
        <v>21299</v>
      </c>
      <c r="B875" s="15" t="s">
        <v>1295</v>
      </c>
      <c r="C875" s="5">
        <f>C876</f>
        <v>7658</v>
      </c>
    </row>
    <row r="876" spans="1:3" ht="16.899999999999999" customHeight="1">
      <c r="A876" s="14">
        <v>2129999</v>
      </c>
      <c r="B876" s="14" t="s">
        <v>1296</v>
      </c>
      <c r="C876" s="16">
        <v>7658</v>
      </c>
    </row>
    <row r="877" spans="1:3" ht="16.899999999999999" customHeight="1">
      <c r="A877" s="14">
        <v>213</v>
      </c>
      <c r="B877" s="15" t="s">
        <v>1297</v>
      </c>
      <c r="C877" s="5">
        <f>SUM(C878,C904,C932,C960,C971,C982,C988,C995,C1002,C1006)</f>
        <v>56587</v>
      </c>
    </row>
    <row r="878" spans="1:3" ht="16.899999999999999" customHeight="1">
      <c r="A878" s="14">
        <v>21301</v>
      </c>
      <c r="B878" s="15" t="s">
        <v>1298</v>
      </c>
      <c r="C878" s="5">
        <f>SUM(C879:C903)</f>
        <v>19112</v>
      </c>
    </row>
    <row r="879" spans="1:3" ht="16.899999999999999" customHeight="1">
      <c r="A879" s="14">
        <v>2130101</v>
      </c>
      <c r="B879" s="14" t="s">
        <v>631</v>
      </c>
      <c r="C879" s="16">
        <v>2433</v>
      </c>
    </row>
    <row r="880" spans="1:3" ht="16.899999999999999" customHeight="1">
      <c r="A880" s="14">
        <v>2130102</v>
      </c>
      <c r="B880" s="14" t="s">
        <v>632</v>
      </c>
      <c r="C880" s="16">
        <v>0</v>
      </c>
    </row>
    <row r="881" spans="1:3" ht="16.899999999999999" customHeight="1">
      <c r="A881" s="14">
        <v>2130103</v>
      </c>
      <c r="B881" s="14" t="s">
        <v>633</v>
      </c>
      <c r="C881" s="16">
        <v>0</v>
      </c>
    </row>
    <row r="882" spans="1:3" ht="16.899999999999999" customHeight="1">
      <c r="A882" s="14">
        <v>2130104</v>
      </c>
      <c r="B882" s="14" t="s">
        <v>640</v>
      </c>
      <c r="C882" s="16">
        <v>0</v>
      </c>
    </row>
    <row r="883" spans="1:3" ht="16.899999999999999" customHeight="1">
      <c r="A883" s="14">
        <v>2130105</v>
      </c>
      <c r="B883" s="14" t="s">
        <v>1299</v>
      </c>
      <c r="C883" s="16">
        <v>0</v>
      </c>
    </row>
    <row r="884" spans="1:3" ht="16.899999999999999" customHeight="1">
      <c r="A884" s="14">
        <v>2130106</v>
      </c>
      <c r="B884" s="14" t="s">
        <v>1300</v>
      </c>
      <c r="C884" s="16">
        <v>1631</v>
      </c>
    </row>
    <row r="885" spans="1:3" ht="16.899999999999999" customHeight="1">
      <c r="A885" s="14">
        <v>2130108</v>
      </c>
      <c r="B885" s="14" t="s">
        <v>1301</v>
      </c>
      <c r="C885" s="16">
        <v>506</v>
      </c>
    </row>
    <row r="886" spans="1:3" ht="16.899999999999999" customHeight="1">
      <c r="A886" s="14">
        <v>2130109</v>
      </c>
      <c r="B886" s="14" t="s">
        <v>1302</v>
      </c>
      <c r="C886" s="16">
        <v>40</v>
      </c>
    </row>
    <row r="887" spans="1:3" ht="16.899999999999999" customHeight="1">
      <c r="A887" s="14">
        <v>2130110</v>
      </c>
      <c r="B887" s="14" t="s">
        <v>1303</v>
      </c>
      <c r="C887" s="16">
        <v>0</v>
      </c>
    </row>
    <row r="888" spans="1:3" ht="16.899999999999999" customHeight="1">
      <c r="A888" s="14">
        <v>2130111</v>
      </c>
      <c r="B888" s="14" t="s">
        <v>1304</v>
      </c>
      <c r="C888" s="16">
        <v>779</v>
      </c>
    </row>
    <row r="889" spans="1:3" ht="16.899999999999999" customHeight="1">
      <c r="A889" s="14">
        <v>2130112</v>
      </c>
      <c r="B889" s="14" t="s">
        <v>1305</v>
      </c>
      <c r="C889" s="16">
        <v>0</v>
      </c>
    </row>
    <row r="890" spans="1:3" ht="16.899999999999999" customHeight="1">
      <c r="A890" s="14">
        <v>2130114</v>
      </c>
      <c r="B890" s="14" t="s">
        <v>1306</v>
      </c>
      <c r="C890" s="16">
        <v>0</v>
      </c>
    </row>
    <row r="891" spans="1:3" ht="16.899999999999999" customHeight="1">
      <c r="A891" s="14">
        <v>2130119</v>
      </c>
      <c r="B891" s="14" t="s">
        <v>1307</v>
      </c>
      <c r="C891" s="16">
        <v>10</v>
      </c>
    </row>
    <row r="892" spans="1:3" ht="16.899999999999999" customHeight="1">
      <c r="A892" s="14">
        <v>2130120</v>
      </c>
      <c r="B892" s="14" t="s">
        <v>1308</v>
      </c>
      <c r="C892" s="16">
        <v>0</v>
      </c>
    </row>
    <row r="893" spans="1:3" ht="16.899999999999999" customHeight="1">
      <c r="A893" s="14">
        <v>2130121</v>
      </c>
      <c r="B893" s="14" t="s">
        <v>1309</v>
      </c>
      <c r="C893" s="16">
        <v>0</v>
      </c>
    </row>
    <row r="894" spans="1:3" ht="16.899999999999999" customHeight="1">
      <c r="A894" s="14">
        <v>2130122</v>
      </c>
      <c r="B894" s="14" t="s">
        <v>1310</v>
      </c>
      <c r="C894" s="16">
        <v>1568</v>
      </c>
    </row>
    <row r="895" spans="1:3" ht="16.899999999999999" customHeight="1">
      <c r="A895" s="14">
        <v>2130124</v>
      </c>
      <c r="B895" s="14" t="s">
        <v>1311</v>
      </c>
      <c r="C895" s="16">
        <v>35</v>
      </c>
    </row>
    <row r="896" spans="1:3" ht="16.899999999999999" customHeight="1">
      <c r="A896" s="14">
        <v>2130125</v>
      </c>
      <c r="B896" s="14" t="s">
        <v>1312</v>
      </c>
      <c r="C896" s="16">
        <v>0</v>
      </c>
    </row>
    <row r="897" spans="1:3" ht="16.899999999999999" customHeight="1">
      <c r="A897" s="14">
        <v>2130126</v>
      </c>
      <c r="B897" s="14" t="s">
        <v>1313</v>
      </c>
      <c r="C897" s="16">
        <v>3505</v>
      </c>
    </row>
    <row r="898" spans="1:3" ht="16.899999999999999" customHeight="1">
      <c r="A898" s="14">
        <v>2130129</v>
      </c>
      <c r="B898" s="14" t="s">
        <v>1314</v>
      </c>
      <c r="C898" s="16">
        <v>0</v>
      </c>
    </row>
    <row r="899" spans="1:3" ht="16.899999999999999" customHeight="1">
      <c r="A899" s="14">
        <v>2130135</v>
      </c>
      <c r="B899" s="14" t="s">
        <v>1315</v>
      </c>
      <c r="C899" s="16">
        <v>5721</v>
      </c>
    </row>
    <row r="900" spans="1:3" ht="16.899999999999999" customHeight="1">
      <c r="A900" s="14">
        <v>2130142</v>
      </c>
      <c r="B900" s="14" t="s">
        <v>1316</v>
      </c>
      <c r="C900" s="16">
        <v>0</v>
      </c>
    </row>
    <row r="901" spans="1:3" ht="16.899999999999999" customHeight="1">
      <c r="A901" s="14">
        <v>2130148</v>
      </c>
      <c r="B901" s="14" t="s">
        <v>1317</v>
      </c>
      <c r="C901" s="16">
        <v>4</v>
      </c>
    </row>
    <row r="902" spans="1:3" ht="16.899999999999999" customHeight="1">
      <c r="A902" s="14">
        <v>2130152</v>
      </c>
      <c r="B902" s="14" t="s">
        <v>1318</v>
      </c>
      <c r="C902" s="16">
        <v>64</v>
      </c>
    </row>
    <row r="903" spans="1:3" ht="16.899999999999999" customHeight="1">
      <c r="A903" s="14">
        <v>2130199</v>
      </c>
      <c r="B903" s="14" t="s">
        <v>1319</v>
      </c>
      <c r="C903" s="16">
        <v>2816</v>
      </c>
    </row>
    <row r="904" spans="1:3" ht="16.899999999999999" customHeight="1">
      <c r="A904" s="14">
        <v>21302</v>
      </c>
      <c r="B904" s="15" t="s">
        <v>1320</v>
      </c>
      <c r="C904" s="5">
        <f>SUM(C905:C931)</f>
        <v>11185</v>
      </c>
    </row>
    <row r="905" spans="1:3" ht="16.899999999999999" customHeight="1">
      <c r="A905" s="14">
        <v>2130201</v>
      </c>
      <c r="B905" s="14" t="s">
        <v>631</v>
      </c>
      <c r="C905" s="16">
        <v>3930</v>
      </c>
    </row>
    <row r="906" spans="1:3" ht="16.899999999999999" customHeight="1">
      <c r="A906" s="14">
        <v>2130202</v>
      </c>
      <c r="B906" s="14" t="s">
        <v>632</v>
      </c>
      <c r="C906" s="16">
        <v>0</v>
      </c>
    </row>
    <row r="907" spans="1:3" ht="16.899999999999999" customHeight="1">
      <c r="A907" s="14">
        <v>2130203</v>
      </c>
      <c r="B907" s="14" t="s">
        <v>633</v>
      </c>
      <c r="C907" s="16">
        <v>0</v>
      </c>
    </row>
    <row r="908" spans="1:3" ht="16.899999999999999" customHeight="1">
      <c r="A908" s="14">
        <v>2130204</v>
      </c>
      <c r="B908" s="14" t="s">
        <v>1321</v>
      </c>
      <c r="C908" s="16">
        <v>0</v>
      </c>
    </row>
    <row r="909" spans="1:3" ht="16.899999999999999" customHeight="1">
      <c r="A909" s="14">
        <v>2130205</v>
      </c>
      <c r="B909" s="14" t="s">
        <v>1322</v>
      </c>
      <c r="C909" s="16">
        <v>1607</v>
      </c>
    </row>
    <row r="910" spans="1:3" ht="16.899999999999999" customHeight="1">
      <c r="A910" s="14">
        <v>2130206</v>
      </c>
      <c r="B910" s="14" t="s">
        <v>1323</v>
      </c>
      <c r="C910" s="16">
        <v>0</v>
      </c>
    </row>
    <row r="911" spans="1:3" ht="16.899999999999999" customHeight="1">
      <c r="A911" s="14">
        <v>2130207</v>
      </c>
      <c r="B911" s="14" t="s">
        <v>1324</v>
      </c>
      <c r="C911" s="16">
        <v>89</v>
      </c>
    </row>
    <row r="912" spans="1:3" ht="16.899999999999999" customHeight="1">
      <c r="A912" s="14">
        <v>2130208</v>
      </c>
      <c r="B912" s="14" t="s">
        <v>1325</v>
      </c>
      <c r="C912" s="16">
        <v>0</v>
      </c>
    </row>
    <row r="913" spans="1:3" ht="16.899999999999999" customHeight="1">
      <c r="A913" s="14">
        <v>2130209</v>
      </c>
      <c r="B913" s="14" t="s">
        <v>1326</v>
      </c>
      <c r="C913" s="16">
        <v>3031</v>
      </c>
    </row>
    <row r="914" spans="1:3" ht="16.899999999999999" customHeight="1">
      <c r="A914" s="14">
        <v>2130210</v>
      </c>
      <c r="B914" s="14" t="s">
        <v>1327</v>
      </c>
      <c r="C914" s="16">
        <v>300</v>
      </c>
    </row>
    <row r="915" spans="1:3" ht="16.899999999999999" customHeight="1">
      <c r="A915" s="14">
        <v>2130211</v>
      </c>
      <c r="B915" s="14" t="s">
        <v>1328</v>
      </c>
      <c r="C915" s="16">
        <v>30</v>
      </c>
    </row>
    <row r="916" spans="1:3" ht="16.899999999999999" customHeight="1">
      <c r="A916" s="14">
        <v>2130212</v>
      </c>
      <c r="B916" s="14" t="s">
        <v>1329</v>
      </c>
      <c r="C916" s="16">
        <v>0</v>
      </c>
    </row>
    <row r="917" spans="1:3" ht="16.899999999999999" customHeight="1">
      <c r="A917" s="14">
        <v>2130213</v>
      </c>
      <c r="B917" s="14" t="s">
        <v>1330</v>
      </c>
      <c r="C917" s="16">
        <v>779</v>
      </c>
    </row>
    <row r="918" spans="1:3" ht="16.899999999999999" customHeight="1">
      <c r="A918" s="14">
        <v>2130216</v>
      </c>
      <c r="B918" s="14" t="s">
        <v>1331</v>
      </c>
      <c r="C918" s="16">
        <v>0</v>
      </c>
    </row>
    <row r="919" spans="1:3" ht="16.899999999999999" customHeight="1">
      <c r="A919" s="14">
        <v>2130217</v>
      </c>
      <c r="B919" s="14" t="s">
        <v>1332</v>
      </c>
      <c r="C919" s="16">
        <v>0</v>
      </c>
    </row>
    <row r="920" spans="1:3" ht="16.899999999999999" customHeight="1">
      <c r="A920" s="14">
        <v>2130218</v>
      </c>
      <c r="B920" s="14" t="s">
        <v>1333</v>
      </c>
      <c r="C920" s="16">
        <v>0</v>
      </c>
    </row>
    <row r="921" spans="1:3" ht="16.899999999999999" customHeight="1">
      <c r="A921" s="14">
        <v>2130219</v>
      </c>
      <c r="B921" s="14" t="s">
        <v>1334</v>
      </c>
      <c r="C921" s="16">
        <v>0</v>
      </c>
    </row>
    <row r="922" spans="1:3" ht="16.899999999999999" customHeight="1">
      <c r="A922" s="14">
        <v>2130220</v>
      </c>
      <c r="B922" s="14" t="s">
        <v>1335</v>
      </c>
      <c r="C922" s="16">
        <v>0</v>
      </c>
    </row>
    <row r="923" spans="1:3" ht="16.899999999999999" customHeight="1">
      <c r="A923" s="14">
        <v>2130221</v>
      </c>
      <c r="B923" s="14" t="s">
        <v>1336</v>
      </c>
      <c r="C923" s="16">
        <v>0</v>
      </c>
    </row>
    <row r="924" spans="1:3" ht="16.899999999999999" customHeight="1">
      <c r="A924" s="14">
        <v>2130223</v>
      </c>
      <c r="B924" s="14" t="s">
        <v>1337</v>
      </c>
      <c r="C924" s="16">
        <v>0</v>
      </c>
    </row>
    <row r="925" spans="1:3" ht="16.899999999999999" customHeight="1">
      <c r="A925" s="14">
        <v>2130224</v>
      </c>
      <c r="B925" s="14" t="s">
        <v>1338</v>
      </c>
      <c r="C925" s="16">
        <v>0</v>
      </c>
    </row>
    <row r="926" spans="1:3" ht="16.899999999999999" customHeight="1">
      <c r="A926" s="14">
        <v>2130225</v>
      </c>
      <c r="B926" s="14" t="s">
        <v>1339</v>
      </c>
      <c r="C926" s="16">
        <v>0</v>
      </c>
    </row>
    <row r="927" spans="1:3" ht="16.899999999999999" customHeight="1">
      <c r="A927" s="14">
        <v>2130226</v>
      </c>
      <c r="B927" s="14" t="s">
        <v>1340</v>
      </c>
      <c r="C927" s="16">
        <v>0</v>
      </c>
    </row>
    <row r="928" spans="1:3" ht="16.899999999999999" customHeight="1">
      <c r="A928" s="14">
        <v>2130227</v>
      </c>
      <c r="B928" s="14" t="s">
        <v>1341</v>
      </c>
      <c r="C928" s="16">
        <v>137</v>
      </c>
    </row>
    <row r="929" spans="1:3" ht="16.899999999999999" customHeight="1">
      <c r="A929" s="14">
        <v>2130232</v>
      </c>
      <c r="B929" s="14" t="s">
        <v>1342</v>
      </c>
      <c r="C929" s="16">
        <v>35</v>
      </c>
    </row>
    <row r="930" spans="1:3" ht="16.899999999999999" customHeight="1">
      <c r="A930" s="14">
        <v>2130234</v>
      </c>
      <c r="B930" s="14" t="s">
        <v>1343</v>
      </c>
      <c r="C930" s="16">
        <v>264</v>
      </c>
    </row>
    <row r="931" spans="1:3" ht="16.899999999999999" customHeight="1">
      <c r="A931" s="14">
        <v>2130299</v>
      </c>
      <c r="B931" s="14" t="s">
        <v>1344</v>
      </c>
      <c r="C931" s="16">
        <v>983</v>
      </c>
    </row>
    <row r="932" spans="1:3" ht="16.899999999999999" customHeight="1">
      <c r="A932" s="14">
        <v>21303</v>
      </c>
      <c r="B932" s="15" t="s">
        <v>1345</v>
      </c>
      <c r="C932" s="5">
        <f>SUM(C933:C959)</f>
        <v>5834</v>
      </c>
    </row>
    <row r="933" spans="1:3" ht="16.899999999999999" customHeight="1">
      <c r="A933" s="14">
        <v>2130301</v>
      </c>
      <c r="B933" s="14" t="s">
        <v>631</v>
      </c>
      <c r="C933" s="16">
        <v>1423</v>
      </c>
    </row>
    <row r="934" spans="1:3" ht="16.899999999999999" customHeight="1">
      <c r="A934" s="14">
        <v>2130302</v>
      </c>
      <c r="B934" s="14" t="s">
        <v>632</v>
      </c>
      <c r="C934" s="16">
        <v>0</v>
      </c>
    </row>
    <row r="935" spans="1:3" ht="16.899999999999999" customHeight="1">
      <c r="A935" s="14">
        <v>2130303</v>
      </c>
      <c r="B935" s="14" t="s">
        <v>633</v>
      </c>
      <c r="C935" s="16">
        <v>0</v>
      </c>
    </row>
    <row r="936" spans="1:3" ht="16.899999999999999" customHeight="1">
      <c r="A936" s="14">
        <v>2130304</v>
      </c>
      <c r="B936" s="14" t="s">
        <v>1346</v>
      </c>
      <c r="C936" s="16">
        <v>0</v>
      </c>
    </row>
    <row r="937" spans="1:3" ht="16.899999999999999" customHeight="1">
      <c r="A937" s="14">
        <v>2130305</v>
      </c>
      <c r="B937" s="14" t="s">
        <v>1347</v>
      </c>
      <c r="C937" s="16">
        <v>1200</v>
      </c>
    </row>
    <row r="938" spans="1:3" ht="16.899999999999999" customHeight="1">
      <c r="A938" s="14">
        <v>2130306</v>
      </c>
      <c r="B938" s="14" t="s">
        <v>1348</v>
      </c>
      <c r="C938" s="16">
        <v>104</v>
      </c>
    </row>
    <row r="939" spans="1:3" ht="16.899999999999999" customHeight="1">
      <c r="A939" s="14">
        <v>2130307</v>
      </c>
      <c r="B939" s="14" t="s">
        <v>1349</v>
      </c>
      <c r="C939" s="16">
        <v>0</v>
      </c>
    </row>
    <row r="940" spans="1:3" ht="16.899999999999999" customHeight="1">
      <c r="A940" s="14">
        <v>2130308</v>
      </c>
      <c r="B940" s="14" t="s">
        <v>1350</v>
      </c>
      <c r="C940" s="16">
        <v>0</v>
      </c>
    </row>
    <row r="941" spans="1:3" ht="16.899999999999999" customHeight="1">
      <c r="A941" s="14">
        <v>2130309</v>
      </c>
      <c r="B941" s="14" t="s">
        <v>1351</v>
      </c>
      <c r="C941" s="16">
        <v>0</v>
      </c>
    </row>
    <row r="942" spans="1:3" ht="16.899999999999999" customHeight="1">
      <c r="A942" s="14">
        <v>2130310</v>
      </c>
      <c r="B942" s="14" t="s">
        <v>1352</v>
      </c>
      <c r="C942" s="16">
        <v>400</v>
      </c>
    </row>
    <row r="943" spans="1:3" ht="16.899999999999999" customHeight="1">
      <c r="A943" s="14">
        <v>2130311</v>
      </c>
      <c r="B943" s="14" t="s">
        <v>1353</v>
      </c>
      <c r="C943" s="16">
        <v>0</v>
      </c>
    </row>
    <row r="944" spans="1:3" ht="16.899999999999999" customHeight="1">
      <c r="A944" s="14">
        <v>2130312</v>
      </c>
      <c r="B944" s="14" t="s">
        <v>1354</v>
      </c>
      <c r="C944" s="16">
        <v>7</v>
      </c>
    </row>
    <row r="945" spans="1:3" ht="16.899999999999999" customHeight="1">
      <c r="A945" s="14">
        <v>2130313</v>
      </c>
      <c r="B945" s="14" t="s">
        <v>1355</v>
      </c>
      <c r="C945" s="16">
        <v>0</v>
      </c>
    </row>
    <row r="946" spans="1:3" ht="16.899999999999999" customHeight="1">
      <c r="A946" s="14">
        <v>2130314</v>
      </c>
      <c r="B946" s="14" t="s">
        <v>1356</v>
      </c>
      <c r="C946" s="16">
        <v>274</v>
      </c>
    </row>
    <row r="947" spans="1:3" ht="16.899999999999999" customHeight="1">
      <c r="A947" s="14">
        <v>2130315</v>
      </c>
      <c r="B947" s="14" t="s">
        <v>1357</v>
      </c>
      <c r="C947" s="16">
        <v>260</v>
      </c>
    </row>
    <row r="948" spans="1:3" ht="16.899999999999999" customHeight="1">
      <c r="A948" s="14">
        <v>2130316</v>
      </c>
      <c r="B948" s="14" t="s">
        <v>1358</v>
      </c>
      <c r="C948" s="16">
        <v>719</v>
      </c>
    </row>
    <row r="949" spans="1:3" ht="16.899999999999999" customHeight="1">
      <c r="A949" s="14">
        <v>2130317</v>
      </c>
      <c r="B949" s="14" t="s">
        <v>1359</v>
      </c>
      <c r="C949" s="16">
        <v>0</v>
      </c>
    </row>
    <row r="950" spans="1:3" ht="16.899999999999999" customHeight="1">
      <c r="A950" s="14">
        <v>2130318</v>
      </c>
      <c r="B950" s="14" t="s">
        <v>1360</v>
      </c>
      <c r="C950" s="16">
        <v>0</v>
      </c>
    </row>
    <row r="951" spans="1:3" ht="16.899999999999999" customHeight="1">
      <c r="A951" s="14">
        <v>2130319</v>
      </c>
      <c r="B951" s="14" t="s">
        <v>1361</v>
      </c>
      <c r="C951" s="16">
        <v>253</v>
      </c>
    </row>
    <row r="952" spans="1:3" ht="16.899999999999999" customHeight="1">
      <c r="A952" s="14">
        <v>2130321</v>
      </c>
      <c r="B952" s="14" t="s">
        <v>1362</v>
      </c>
      <c r="C952" s="16">
        <v>0</v>
      </c>
    </row>
    <row r="953" spans="1:3" ht="16.899999999999999" customHeight="1">
      <c r="A953" s="14">
        <v>2130322</v>
      </c>
      <c r="B953" s="14" t="s">
        <v>1363</v>
      </c>
      <c r="C953" s="16">
        <v>0</v>
      </c>
    </row>
    <row r="954" spans="1:3" ht="16.899999999999999" customHeight="1">
      <c r="A954" s="14">
        <v>2130331</v>
      </c>
      <c r="B954" s="14" t="s">
        <v>1364</v>
      </c>
      <c r="C954" s="16">
        <v>27</v>
      </c>
    </row>
    <row r="955" spans="1:3" ht="16.899999999999999" customHeight="1">
      <c r="A955" s="14">
        <v>2130332</v>
      </c>
      <c r="B955" s="14" t="s">
        <v>1365</v>
      </c>
      <c r="C955" s="16">
        <v>0</v>
      </c>
    </row>
    <row r="956" spans="1:3" ht="16.899999999999999" customHeight="1">
      <c r="A956" s="14">
        <v>2130333</v>
      </c>
      <c r="B956" s="14" t="s">
        <v>1337</v>
      </c>
      <c r="C956" s="16">
        <v>0</v>
      </c>
    </row>
    <row r="957" spans="1:3" ht="16.899999999999999" customHeight="1">
      <c r="A957" s="14">
        <v>2130334</v>
      </c>
      <c r="B957" s="14" t="s">
        <v>1366</v>
      </c>
      <c r="C957" s="16">
        <v>0</v>
      </c>
    </row>
    <row r="958" spans="1:3" ht="16.899999999999999" customHeight="1">
      <c r="A958" s="14">
        <v>2130335</v>
      </c>
      <c r="B958" s="14" t="s">
        <v>1367</v>
      </c>
      <c r="C958" s="16">
        <v>540</v>
      </c>
    </row>
    <row r="959" spans="1:3" ht="16.899999999999999" customHeight="1">
      <c r="A959" s="14">
        <v>2130399</v>
      </c>
      <c r="B959" s="14" t="s">
        <v>1368</v>
      </c>
      <c r="C959" s="16">
        <v>627</v>
      </c>
    </row>
    <row r="960" spans="1:3" ht="16.899999999999999" customHeight="1">
      <c r="A960" s="14">
        <v>21304</v>
      </c>
      <c r="B960" s="15" t="s">
        <v>1369</v>
      </c>
      <c r="C960" s="5">
        <f>SUM(C961:C970)</f>
        <v>0</v>
      </c>
    </row>
    <row r="961" spans="1:3" ht="16.899999999999999" customHeight="1">
      <c r="A961" s="14">
        <v>2130401</v>
      </c>
      <c r="B961" s="14" t="s">
        <v>631</v>
      </c>
      <c r="C961" s="16">
        <v>0</v>
      </c>
    </row>
    <row r="962" spans="1:3" ht="16.899999999999999" customHeight="1">
      <c r="A962" s="14">
        <v>2130402</v>
      </c>
      <c r="B962" s="14" t="s">
        <v>632</v>
      </c>
      <c r="C962" s="16">
        <v>0</v>
      </c>
    </row>
    <row r="963" spans="1:3" ht="16.899999999999999" customHeight="1">
      <c r="A963" s="14">
        <v>2130403</v>
      </c>
      <c r="B963" s="14" t="s">
        <v>633</v>
      </c>
      <c r="C963" s="16">
        <v>0</v>
      </c>
    </row>
    <row r="964" spans="1:3" ht="16.899999999999999" customHeight="1">
      <c r="A964" s="14">
        <v>2130404</v>
      </c>
      <c r="B964" s="14" t="s">
        <v>1370</v>
      </c>
      <c r="C964" s="16">
        <v>0</v>
      </c>
    </row>
    <row r="965" spans="1:3" ht="16.899999999999999" customHeight="1">
      <c r="A965" s="14">
        <v>2130405</v>
      </c>
      <c r="B965" s="14" t="s">
        <v>1371</v>
      </c>
      <c r="C965" s="16">
        <v>0</v>
      </c>
    </row>
    <row r="966" spans="1:3" ht="16.899999999999999" customHeight="1">
      <c r="A966" s="14">
        <v>2130406</v>
      </c>
      <c r="B966" s="14" t="s">
        <v>1372</v>
      </c>
      <c r="C966" s="16">
        <v>0</v>
      </c>
    </row>
    <row r="967" spans="1:3" ht="16.899999999999999" customHeight="1">
      <c r="A967" s="14">
        <v>2130407</v>
      </c>
      <c r="B967" s="14" t="s">
        <v>1373</v>
      </c>
      <c r="C967" s="16">
        <v>0</v>
      </c>
    </row>
    <row r="968" spans="1:3" ht="16.899999999999999" customHeight="1">
      <c r="A968" s="14">
        <v>2130408</v>
      </c>
      <c r="B968" s="14" t="s">
        <v>1374</v>
      </c>
      <c r="C968" s="16">
        <v>0</v>
      </c>
    </row>
    <row r="969" spans="1:3" ht="16.899999999999999" customHeight="1">
      <c r="A969" s="14">
        <v>2130409</v>
      </c>
      <c r="B969" s="14" t="s">
        <v>1375</v>
      </c>
      <c r="C969" s="16">
        <v>0</v>
      </c>
    </row>
    <row r="970" spans="1:3" ht="16.899999999999999" customHeight="1">
      <c r="A970" s="14">
        <v>2130499</v>
      </c>
      <c r="B970" s="14" t="s">
        <v>1376</v>
      </c>
      <c r="C970" s="16">
        <v>0</v>
      </c>
    </row>
    <row r="971" spans="1:3" ht="16.899999999999999" customHeight="1">
      <c r="A971" s="14">
        <v>21305</v>
      </c>
      <c r="B971" s="15" t="s">
        <v>1377</v>
      </c>
      <c r="C971" s="5">
        <f>SUM(C972:C981)</f>
        <v>14315</v>
      </c>
    </row>
    <row r="972" spans="1:3" ht="16.899999999999999" customHeight="1">
      <c r="A972" s="14">
        <v>2130501</v>
      </c>
      <c r="B972" s="14" t="s">
        <v>631</v>
      </c>
      <c r="C972" s="16">
        <v>1495</v>
      </c>
    </row>
    <row r="973" spans="1:3" ht="16.899999999999999" customHeight="1">
      <c r="A973" s="14">
        <v>2130502</v>
      </c>
      <c r="B973" s="14" t="s">
        <v>632</v>
      </c>
      <c r="C973" s="16">
        <v>5</v>
      </c>
    </row>
    <row r="974" spans="1:3" ht="16.899999999999999" customHeight="1">
      <c r="A974" s="14">
        <v>2130503</v>
      </c>
      <c r="B974" s="14" t="s">
        <v>633</v>
      </c>
      <c r="C974" s="16">
        <v>0</v>
      </c>
    </row>
    <row r="975" spans="1:3" ht="16.899999999999999" customHeight="1">
      <c r="A975" s="14">
        <v>2130504</v>
      </c>
      <c r="B975" s="14" t="s">
        <v>1378</v>
      </c>
      <c r="C975" s="16">
        <v>1145</v>
      </c>
    </row>
    <row r="976" spans="1:3" ht="16.899999999999999" customHeight="1">
      <c r="A976" s="14">
        <v>2130505</v>
      </c>
      <c r="B976" s="14" t="s">
        <v>1379</v>
      </c>
      <c r="C976" s="16">
        <v>0</v>
      </c>
    </row>
    <row r="977" spans="1:3" ht="16.899999999999999" customHeight="1">
      <c r="A977" s="14">
        <v>2130506</v>
      </c>
      <c r="B977" s="14" t="s">
        <v>1380</v>
      </c>
      <c r="C977" s="16">
        <v>0</v>
      </c>
    </row>
    <row r="978" spans="1:3" ht="16.899999999999999" customHeight="1">
      <c r="A978" s="14">
        <v>2130507</v>
      </c>
      <c r="B978" s="14" t="s">
        <v>1381</v>
      </c>
      <c r="C978" s="16">
        <v>0</v>
      </c>
    </row>
    <row r="979" spans="1:3" ht="16.899999999999999" customHeight="1">
      <c r="A979" s="14">
        <v>2130508</v>
      </c>
      <c r="B979" s="14" t="s">
        <v>1382</v>
      </c>
      <c r="C979" s="16">
        <v>0</v>
      </c>
    </row>
    <row r="980" spans="1:3" ht="16.899999999999999" customHeight="1">
      <c r="A980" s="14">
        <v>2130550</v>
      </c>
      <c r="B980" s="14" t="s">
        <v>1383</v>
      </c>
      <c r="C980" s="16">
        <v>0</v>
      </c>
    </row>
    <row r="981" spans="1:3" ht="16.899999999999999" customHeight="1">
      <c r="A981" s="14">
        <v>2130599</v>
      </c>
      <c r="B981" s="14" t="s">
        <v>1384</v>
      </c>
      <c r="C981" s="16">
        <v>11670</v>
      </c>
    </row>
    <row r="982" spans="1:3" ht="16.899999999999999" customHeight="1">
      <c r="A982" s="14">
        <v>21306</v>
      </c>
      <c r="B982" s="15" t="s">
        <v>1385</v>
      </c>
      <c r="C982" s="5">
        <f>SUM(C983:C987)</f>
        <v>645</v>
      </c>
    </row>
    <row r="983" spans="1:3" ht="16.899999999999999" customHeight="1">
      <c r="A983" s="14">
        <v>2130601</v>
      </c>
      <c r="B983" s="14" t="s">
        <v>964</v>
      </c>
      <c r="C983" s="16">
        <v>106</v>
      </c>
    </row>
    <row r="984" spans="1:3" ht="16.899999999999999" customHeight="1">
      <c r="A984" s="14">
        <v>2130602</v>
      </c>
      <c r="B984" s="14" t="s">
        <v>1386</v>
      </c>
      <c r="C984" s="16">
        <v>315</v>
      </c>
    </row>
    <row r="985" spans="1:3" ht="16.899999999999999" customHeight="1">
      <c r="A985" s="14">
        <v>2130603</v>
      </c>
      <c r="B985" s="14" t="s">
        <v>1387</v>
      </c>
      <c r="C985" s="16">
        <v>224</v>
      </c>
    </row>
    <row r="986" spans="1:3" ht="16.899999999999999" customHeight="1">
      <c r="A986" s="14">
        <v>2130604</v>
      </c>
      <c r="B986" s="14" t="s">
        <v>1388</v>
      </c>
      <c r="C986" s="16">
        <v>0</v>
      </c>
    </row>
    <row r="987" spans="1:3" ht="16.899999999999999" customHeight="1">
      <c r="A987" s="14">
        <v>2130699</v>
      </c>
      <c r="B987" s="14" t="s">
        <v>1389</v>
      </c>
      <c r="C987" s="16">
        <v>0</v>
      </c>
    </row>
    <row r="988" spans="1:3" ht="16.899999999999999" customHeight="1">
      <c r="A988" s="14">
        <v>21307</v>
      </c>
      <c r="B988" s="15" t="s">
        <v>1390</v>
      </c>
      <c r="C988" s="5">
        <f>SUM(C989:C994)</f>
        <v>3470</v>
      </c>
    </row>
    <row r="989" spans="1:3" ht="16.899999999999999" customHeight="1">
      <c r="A989" s="14">
        <v>2130701</v>
      </c>
      <c r="B989" s="14" t="s">
        <v>1391</v>
      </c>
      <c r="C989" s="16">
        <v>2419</v>
      </c>
    </row>
    <row r="990" spans="1:3" ht="16.899999999999999" customHeight="1">
      <c r="A990" s="14">
        <v>2130704</v>
      </c>
      <c r="B990" s="14" t="s">
        <v>1392</v>
      </c>
      <c r="C990" s="16">
        <v>0</v>
      </c>
    </row>
    <row r="991" spans="1:3" ht="16.899999999999999" customHeight="1">
      <c r="A991" s="14">
        <v>2130705</v>
      </c>
      <c r="B991" s="14" t="s">
        <v>1393</v>
      </c>
      <c r="C991" s="16">
        <v>0</v>
      </c>
    </row>
    <row r="992" spans="1:3" ht="16.899999999999999" customHeight="1">
      <c r="A992" s="14">
        <v>2130706</v>
      </c>
      <c r="B992" s="14" t="s">
        <v>1394</v>
      </c>
      <c r="C992" s="16">
        <v>0</v>
      </c>
    </row>
    <row r="993" spans="1:3" ht="16.899999999999999" customHeight="1">
      <c r="A993" s="14">
        <v>2130707</v>
      </c>
      <c r="B993" s="14" t="s">
        <v>1395</v>
      </c>
      <c r="C993" s="16">
        <v>1051</v>
      </c>
    </row>
    <row r="994" spans="1:3" ht="16.899999999999999" customHeight="1">
      <c r="A994" s="14">
        <v>2130799</v>
      </c>
      <c r="B994" s="14" t="s">
        <v>1396</v>
      </c>
      <c r="C994" s="16">
        <v>0</v>
      </c>
    </row>
    <row r="995" spans="1:3" ht="16.899999999999999" customHeight="1">
      <c r="A995" s="14">
        <v>21308</v>
      </c>
      <c r="B995" s="15" t="s">
        <v>1397</v>
      </c>
      <c r="C995" s="5">
        <f>SUM(C996:C1001)</f>
        <v>2016</v>
      </c>
    </row>
    <row r="996" spans="1:3" ht="16.899999999999999" customHeight="1">
      <c r="A996" s="14">
        <v>2130801</v>
      </c>
      <c r="B996" s="14" t="s">
        <v>1398</v>
      </c>
      <c r="C996" s="16">
        <v>0</v>
      </c>
    </row>
    <row r="997" spans="1:3" ht="16.899999999999999" customHeight="1">
      <c r="A997" s="14">
        <v>2130802</v>
      </c>
      <c r="B997" s="14" t="s">
        <v>1399</v>
      </c>
      <c r="C997" s="16">
        <v>0</v>
      </c>
    </row>
    <row r="998" spans="1:3" ht="16.899999999999999" customHeight="1">
      <c r="A998" s="14">
        <v>2130803</v>
      </c>
      <c r="B998" s="14" t="s">
        <v>1400</v>
      </c>
      <c r="C998" s="16">
        <v>2003</v>
      </c>
    </row>
    <row r="999" spans="1:3" ht="16.899999999999999" customHeight="1">
      <c r="A999" s="14">
        <v>2130804</v>
      </c>
      <c r="B999" s="14" t="s">
        <v>1401</v>
      </c>
      <c r="C999" s="16">
        <v>13</v>
      </c>
    </row>
    <row r="1000" spans="1:3" ht="16.899999999999999" customHeight="1">
      <c r="A1000" s="14">
        <v>2130805</v>
      </c>
      <c r="B1000" s="14" t="s">
        <v>1402</v>
      </c>
      <c r="C1000" s="16">
        <v>0</v>
      </c>
    </row>
    <row r="1001" spans="1:3" ht="16.899999999999999" customHeight="1">
      <c r="A1001" s="14">
        <v>2130899</v>
      </c>
      <c r="B1001" s="14" t="s">
        <v>1403</v>
      </c>
      <c r="C1001" s="16">
        <v>0</v>
      </c>
    </row>
    <row r="1002" spans="1:3" ht="16.899999999999999" customHeight="1">
      <c r="A1002" s="14">
        <v>21309</v>
      </c>
      <c r="B1002" s="15" t="s">
        <v>1404</v>
      </c>
      <c r="C1002" s="5">
        <f>SUM(C1003:C1005)</f>
        <v>0</v>
      </c>
    </row>
    <row r="1003" spans="1:3" ht="16.899999999999999" customHeight="1">
      <c r="A1003" s="14">
        <v>2130901</v>
      </c>
      <c r="B1003" s="14" t="s">
        <v>1405</v>
      </c>
      <c r="C1003" s="16">
        <v>0</v>
      </c>
    </row>
    <row r="1004" spans="1:3" ht="16.899999999999999" customHeight="1">
      <c r="A1004" s="14">
        <v>2130902</v>
      </c>
      <c r="B1004" s="14" t="s">
        <v>1406</v>
      </c>
      <c r="C1004" s="16">
        <v>0</v>
      </c>
    </row>
    <row r="1005" spans="1:3" ht="16.899999999999999" customHeight="1">
      <c r="A1005" s="14">
        <v>2130999</v>
      </c>
      <c r="B1005" s="14" t="s">
        <v>1407</v>
      </c>
      <c r="C1005" s="16">
        <v>0</v>
      </c>
    </row>
    <row r="1006" spans="1:3" ht="16.899999999999999" customHeight="1">
      <c r="A1006" s="14">
        <v>21399</v>
      </c>
      <c r="B1006" s="15" t="s">
        <v>1408</v>
      </c>
      <c r="C1006" s="5">
        <f>C1007+C1008</f>
        <v>10</v>
      </c>
    </row>
    <row r="1007" spans="1:3" ht="16.899999999999999" customHeight="1">
      <c r="A1007" s="14">
        <v>2139901</v>
      </c>
      <c r="B1007" s="14" t="s">
        <v>1409</v>
      </c>
      <c r="C1007" s="16">
        <v>0</v>
      </c>
    </row>
    <row r="1008" spans="1:3" ht="16.899999999999999" customHeight="1">
      <c r="A1008" s="14">
        <v>2139999</v>
      </c>
      <c r="B1008" s="14" t="s">
        <v>1410</v>
      </c>
      <c r="C1008" s="16">
        <v>10</v>
      </c>
    </row>
    <row r="1009" spans="1:3" ht="16.899999999999999" customHeight="1">
      <c r="A1009" s="14">
        <v>214</v>
      </c>
      <c r="B1009" s="15" t="s">
        <v>1411</v>
      </c>
      <c r="C1009" s="5">
        <f>SUM(C1010,C1040,C1050,C1060,C1065,C1072,C1077)</f>
        <v>10153</v>
      </c>
    </row>
    <row r="1010" spans="1:3" ht="16.899999999999999" customHeight="1">
      <c r="A1010" s="14">
        <v>21401</v>
      </c>
      <c r="B1010" s="15" t="s">
        <v>1412</v>
      </c>
      <c r="C1010" s="5">
        <f>SUM(C1011:C1039)</f>
        <v>5156</v>
      </c>
    </row>
    <row r="1011" spans="1:3" ht="16.899999999999999" customHeight="1">
      <c r="A1011" s="14">
        <v>2140101</v>
      </c>
      <c r="B1011" s="14" t="s">
        <v>631</v>
      </c>
      <c r="C1011" s="16">
        <v>2995</v>
      </c>
    </row>
    <row r="1012" spans="1:3" ht="16.899999999999999" customHeight="1">
      <c r="A1012" s="14">
        <v>2140102</v>
      </c>
      <c r="B1012" s="14" t="s">
        <v>632</v>
      </c>
      <c r="C1012" s="16">
        <v>0</v>
      </c>
    </row>
    <row r="1013" spans="1:3" ht="16.899999999999999" customHeight="1">
      <c r="A1013" s="14">
        <v>2140103</v>
      </c>
      <c r="B1013" s="14" t="s">
        <v>633</v>
      </c>
      <c r="C1013" s="16">
        <v>0</v>
      </c>
    </row>
    <row r="1014" spans="1:3" ht="16.899999999999999" customHeight="1">
      <c r="A1014" s="14">
        <v>2140104</v>
      </c>
      <c r="B1014" s="14" t="s">
        <v>1413</v>
      </c>
      <c r="C1014" s="16">
        <v>0</v>
      </c>
    </row>
    <row r="1015" spans="1:3" ht="16.899999999999999" customHeight="1">
      <c r="A1015" s="14">
        <v>2140105</v>
      </c>
      <c r="B1015" s="14" t="s">
        <v>1414</v>
      </c>
      <c r="C1015" s="16">
        <v>1443</v>
      </c>
    </row>
    <row r="1016" spans="1:3" ht="16.899999999999999" customHeight="1">
      <c r="A1016" s="14">
        <v>2140106</v>
      </c>
      <c r="B1016" s="14" t="s">
        <v>1415</v>
      </c>
      <c r="C1016" s="16">
        <v>0</v>
      </c>
    </row>
    <row r="1017" spans="1:3" ht="16.899999999999999" customHeight="1">
      <c r="A1017" s="14">
        <v>2140107</v>
      </c>
      <c r="B1017" s="14" t="s">
        <v>1416</v>
      </c>
      <c r="C1017" s="16">
        <v>0</v>
      </c>
    </row>
    <row r="1018" spans="1:3" ht="16.899999999999999" customHeight="1">
      <c r="A1018" s="14">
        <v>2140108</v>
      </c>
      <c r="B1018" s="14" t="s">
        <v>1417</v>
      </c>
      <c r="C1018" s="16">
        <v>0</v>
      </c>
    </row>
    <row r="1019" spans="1:3" ht="16.899999999999999" customHeight="1">
      <c r="A1019" s="14">
        <v>2140109</v>
      </c>
      <c r="B1019" s="14" t="s">
        <v>1418</v>
      </c>
      <c r="C1019" s="16">
        <v>0</v>
      </c>
    </row>
    <row r="1020" spans="1:3" ht="16.899999999999999" customHeight="1">
      <c r="A1020" s="14">
        <v>2140110</v>
      </c>
      <c r="B1020" s="14" t="s">
        <v>1419</v>
      </c>
      <c r="C1020" s="16">
        <v>0</v>
      </c>
    </row>
    <row r="1021" spans="1:3" ht="16.899999999999999" customHeight="1">
      <c r="A1021" s="14">
        <v>2140111</v>
      </c>
      <c r="B1021" s="14" t="s">
        <v>1420</v>
      </c>
      <c r="C1021" s="16">
        <v>0</v>
      </c>
    </row>
    <row r="1022" spans="1:3" ht="16.899999999999999" customHeight="1">
      <c r="A1022" s="14">
        <v>2140112</v>
      </c>
      <c r="B1022" s="14" t="s">
        <v>1421</v>
      </c>
      <c r="C1022" s="16">
        <v>5</v>
      </c>
    </row>
    <row r="1023" spans="1:3" ht="16.899999999999999" customHeight="1">
      <c r="A1023" s="14">
        <v>2140113</v>
      </c>
      <c r="B1023" s="14" t="s">
        <v>1422</v>
      </c>
      <c r="C1023" s="16">
        <v>350</v>
      </c>
    </row>
    <row r="1024" spans="1:3" ht="16.899999999999999" customHeight="1">
      <c r="A1024" s="14">
        <v>2140114</v>
      </c>
      <c r="B1024" s="14" t="s">
        <v>1423</v>
      </c>
      <c r="C1024" s="16">
        <v>0</v>
      </c>
    </row>
    <row r="1025" spans="1:3" ht="16.899999999999999" customHeight="1">
      <c r="A1025" s="14">
        <v>2140122</v>
      </c>
      <c r="B1025" s="14" t="s">
        <v>1424</v>
      </c>
      <c r="C1025" s="16">
        <v>0</v>
      </c>
    </row>
    <row r="1026" spans="1:3" ht="16.899999999999999" customHeight="1">
      <c r="A1026" s="14">
        <v>2140123</v>
      </c>
      <c r="B1026" s="14" t="s">
        <v>1425</v>
      </c>
      <c r="C1026" s="16">
        <v>0</v>
      </c>
    </row>
    <row r="1027" spans="1:3" ht="16.899999999999999" customHeight="1">
      <c r="A1027" s="14">
        <v>2140124</v>
      </c>
      <c r="B1027" s="14" t="s">
        <v>1426</v>
      </c>
      <c r="C1027" s="16">
        <v>0</v>
      </c>
    </row>
    <row r="1028" spans="1:3" ht="16.899999999999999" customHeight="1">
      <c r="A1028" s="14">
        <v>2140125</v>
      </c>
      <c r="B1028" s="14" t="s">
        <v>1427</v>
      </c>
      <c r="C1028" s="16">
        <v>0</v>
      </c>
    </row>
    <row r="1029" spans="1:3" ht="16.899999999999999" customHeight="1">
      <c r="A1029" s="14">
        <v>2140126</v>
      </c>
      <c r="B1029" s="14" t="s">
        <v>1428</v>
      </c>
      <c r="C1029" s="16">
        <v>0</v>
      </c>
    </row>
    <row r="1030" spans="1:3" ht="16.899999999999999" customHeight="1">
      <c r="A1030" s="14">
        <v>2140127</v>
      </c>
      <c r="B1030" s="14" t="s">
        <v>1429</v>
      </c>
      <c r="C1030" s="16">
        <v>0</v>
      </c>
    </row>
    <row r="1031" spans="1:3" ht="16.899999999999999" customHeight="1">
      <c r="A1031" s="14">
        <v>2140128</v>
      </c>
      <c r="B1031" s="14" t="s">
        <v>1430</v>
      </c>
      <c r="C1031" s="16">
        <v>0</v>
      </c>
    </row>
    <row r="1032" spans="1:3" ht="16.899999999999999" customHeight="1">
      <c r="A1032" s="14">
        <v>2140129</v>
      </c>
      <c r="B1032" s="14" t="s">
        <v>1431</v>
      </c>
      <c r="C1032" s="16">
        <v>0</v>
      </c>
    </row>
    <row r="1033" spans="1:3" ht="16.899999999999999" customHeight="1">
      <c r="A1033" s="14">
        <v>2140130</v>
      </c>
      <c r="B1033" s="14" t="s">
        <v>1432</v>
      </c>
      <c r="C1033" s="16">
        <v>0</v>
      </c>
    </row>
    <row r="1034" spans="1:3" ht="16.899999999999999" customHeight="1">
      <c r="A1034" s="14">
        <v>2140131</v>
      </c>
      <c r="B1034" s="14" t="s">
        <v>1433</v>
      </c>
      <c r="C1034" s="16">
        <v>0</v>
      </c>
    </row>
    <row r="1035" spans="1:3" ht="16.899999999999999" customHeight="1">
      <c r="A1035" s="14">
        <v>2140133</v>
      </c>
      <c r="B1035" s="14" t="s">
        <v>1434</v>
      </c>
      <c r="C1035" s="16">
        <v>0</v>
      </c>
    </row>
    <row r="1036" spans="1:3" ht="16.899999999999999" customHeight="1">
      <c r="A1036" s="14">
        <v>2140136</v>
      </c>
      <c r="B1036" s="14" t="s">
        <v>1435</v>
      </c>
      <c r="C1036" s="16">
        <v>0</v>
      </c>
    </row>
    <row r="1037" spans="1:3" ht="16.899999999999999" customHeight="1">
      <c r="A1037" s="14">
        <v>2140138</v>
      </c>
      <c r="B1037" s="14" t="s">
        <v>1436</v>
      </c>
      <c r="C1037" s="16">
        <v>0</v>
      </c>
    </row>
    <row r="1038" spans="1:3" ht="16.899999999999999" customHeight="1">
      <c r="A1038" s="14">
        <v>2140139</v>
      </c>
      <c r="B1038" s="14" t="s">
        <v>1437</v>
      </c>
      <c r="C1038" s="16">
        <v>0</v>
      </c>
    </row>
    <row r="1039" spans="1:3" ht="16.899999999999999" customHeight="1">
      <c r="A1039" s="14">
        <v>2140199</v>
      </c>
      <c r="B1039" s="14" t="s">
        <v>1438</v>
      </c>
      <c r="C1039" s="16">
        <v>363</v>
      </c>
    </row>
    <row r="1040" spans="1:3" ht="16.899999999999999" customHeight="1">
      <c r="A1040" s="14">
        <v>21402</v>
      </c>
      <c r="B1040" s="15" t="s">
        <v>1439</v>
      </c>
      <c r="C1040" s="5">
        <f>SUM(C1041:C1049)</f>
        <v>156</v>
      </c>
    </row>
    <row r="1041" spans="1:3" ht="16.899999999999999" customHeight="1">
      <c r="A1041" s="14">
        <v>2140201</v>
      </c>
      <c r="B1041" s="14" t="s">
        <v>631</v>
      </c>
      <c r="C1041" s="16">
        <v>156</v>
      </c>
    </row>
    <row r="1042" spans="1:3" ht="16.899999999999999" customHeight="1">
      <c r="A1042" s="14">
        <v>2140202</v>
      </c>
      <c r="B1042" s="14" t="s">
        <v>632</v>
      </c>
      <c r="C1042" s="16">
        <v>0</v>
      </c>
    </row>
    <row r="1043" spans="1:3" ht="16.899999999999999" customHeight="1">
      <c r="A1043" s="14">
        <v>2140203</v>
      </c>
      <c r="B1043" s="14" t="s">
        <v>633</v>
      </c>
      <c r="C1043" s="16">
        <v>0</v>
      </c>
    </row>
    <row r="1044" spans="1:3" ht="16.899999999999999" customHeight="1">
      <c r="A1044" s="14">
        <v>2140204</v>
      </c>
      <c r="B1044" s="14" t="s">
        <v>1440</v>
      </c>
      <c r="C1044" s="16">
        <v>0</v>
      </c>
    </row>
    <row r="1045" spans="1:3" ht="16.899999999999999" customHeight="1">
      <c r="A1045" s="14">
        <v>2140205</v>
      </c>
      <c r="B1045" s="14" t="s">
        <v>1441</v>
      </c>
      <c r="C1045" s="16">
        <v>0</v>
      </c>
    </row>
    <row r="1046" spans="1:3" ht="16.899999999999999" customHeight="1">
      <c r="A1046" s="14">
        <v>2140206</v>
      </c>
      <c r="B1046" s="14" t="s">
        <v>1442</v>
      </c>
      <c r="C1046" s="16">
        <v>0</v>
      </c>
    </row>
    <row r="1047" spans="1:3" ht="16.899999999999999" customHeight="1">
      <c r="A1047" s="14">
        <v>2140207</v>
      </c>
      <c r="B1047" s="14" t="s">
        <v>1443</v>
      </c>
      <c r="C1047" s="16">
        <v>0</v>
      </c>
    </row>
    <row r="1048" spans="1:3" ht="16.899999999999999" customHeight="1">
      <c r="A1048" s="14">
        <v>2140208</v>
      </c>
      <c r="B1048" s="14" t="s">
        <v>1444</v>
      </c>
      <c r="C1048" s="16">
        <v>0</v>
      </c>
    </row>
    <row r="1049" spans="1:3" ht="16.899999999999999" customHeight="1">
      <c r="A1049" s="14">
        <v>2140299</v>
      </c>
      <c r="B1049" s="14" t="s">
        <v>1445</v>
      </c>
      <c r="C1049" s="16">
        <v>0</v>
      </c>
    </row>
    <row r="1050" spans="1:3" ht="16.899999999999999" customHeight="1">
      <c r="A1050" s="14">
        <v>21403</v>
      </c>
      <c r="B1050" s="15" t="s">
        <v>1446</v>
      </c>
      <c r="C1050" s="5">
        <f>SUM(C1051:C1059)</f>
        <v>0</v>
      </c>
    </row>
    <row r="1051" spans="1:3" ht="16.899999999999999" customHeight="1">
      <c r="A1051" s="14">
        <v>2140301</v>
      </c>
      <c r="B1051" s="14" t="s">
        <v>631</v>
      </c>
      <c r="C1051" s="16">
        <v>0</v>
      </c>
    </row>
    <row r="1052" spans="1:3" ht="16.899999999999999" customHeight="1">
      <c r="A1052" s="14">
        <v>2140302</v>
      </c>
      <c r="B1052" s="14" t="s">
        <v>632</v>
      </c>
      <c r="C1052" s="16">
        <v>0</v>
      </c>
    </row>
    <row r="1053" spans="1:3" ht="16.899999999999999" customHeight="1">
      <c r="A1053" s="14">
        <v>2140303</v>
      </c>
      <c r="B1053" s="14" t="s">
        <v>633</v>
      </c>
      <c r="C1053" s="16">
        <v>0</v>
      </c>
    </row>
    <row r="1054" spans="1:3" ht="16.899999999999999" customHeight="1">
      <c r="A1054" s="14">
        <v>2140304</v>
      </c>
      <c r="B1054" s="14" t="s">
        <v>1447</v>
      </c>
      <c r="C1054" s="16">
        <v>0</v>
      </c>
    </row>
    <row r="1055" spans="1:3" ht="16.899999999999999" customHeight="1">
      <c r="A1055" s="14">
        <v>2140305</v>
      </c>
      <c r="B1055" s="14" t="s">
        <v>1448</v>
      </c>
      <c r="C1055" s="16">
        <v>0</v>
      </c>
    </row>
    <row r="1056" spans="1:3" ht="16.899999999999999" customHeight="1">
      <c r="A1056" s="14">
        <v>2140306</v>
      </c>
      <c r="B1056" s="14" t="s">
        <v>1449</v>
      </c>
      <c r="C1056" s="16">
        <v>0</v>
      </c>
    </row>
    <row r="1057" spans="1:3" ht="16.899999999999999" customHeight="1">
      <c r="A1057" s="14">
        <v>2140307</v>
      </c>
      <c r="B1057" s="14" t="s">
        <v>1450</v>
      </c>
      <c r="C1057" s="16">
        <v>0</v>
      </c>
    </row>
    <row r="1058" spans="1:3" ht="16.899999999999999" customHeight="1">
      <c r="A1058" s="14">
        <v>2140308</v>
      </c>
      <c r="B1058" s="14" t="s">
        <v>1451</v>
      </c>
      <c r="C1058" s="16">
        <v>0</v>
      </c>
    </row>
    <row r="1059" spans="1:3" ht="16.899999999999999" customHeight="1">
      <c r="A1059" s="14">
        <v>2140399</v>
      </c>
      <c r="B1059" s="14" t="s">
        <v>1452</v>
      </c>
      <c r="C1059" s="16">
        <v>0</v>
      </c>
    </row>
    <row r="1060" spans="1:3" ht="16.899999999999999" customHeight="1">
      <c r="A1060" s="14">
        <v>21404</v>
      </c>
      <c r="B1060" s="15" t="s">
        <v>1453</v>
      </c>
      <c r="C1060" s="5">
        <f>SUM(C1061:C1064)</f>
        <v>1416</v>
      </c>
    </row>
    <row r="1061" spans="1:3" ht="16.899999999999999" customHeight="1">
      <c r="A1061" s="14">
        <v>2140401</v>
      </c>
      <c r="B1061" s="14" t="s">
        <v>1454</v>
      </c>
      <c r="C1061" s="16">
        <v>238</v>
      </c>
    </row>
    <row r="1062" spans="1:3" ht="16.899999999999999" customHeight="1">
      <c r="A1062" s="14">
        <v>2140402</v>
      </c>
      <c r="B1062" s="14" t="s">
        <v>1455</v>
      </c>
      <c r="C1062" s="16">
        <v>321</v>
      </c>
    </row>
    <row r="1063" spans="1:3" ht="16.899999999999999" customHeight="1">
      <c r="A1063" s="14">
        <v>2140403</v>
      </c>
      <c r="B1063" s="14" t="s">
        <v>1456</v>
      </c>
      <c r="C1063" s="16">
        <v>455</v>
      </c>
    </row>
    <row r="1064" spans="1:3" ht="16.899999999999999" customHeight="1">
      <c r="A1064" s="14">
        <v>2140499</v>
      </c>
      <c r="B1064" s="14" t="s">
        <v>1457</v>
      </c>
      <c r="C1064" s="16">
        <v>402</v>
      </c>
    </row>
    <row r="1065" spans="1:3" ht="16.899999999999999" customHeight="1">
      <c r="A1065" s="14">
        <v>21405</v>
      </c>
      <c r="B1065" s="15" t="s">
        <v>1458</v>
      </c>
      <c r="C1065" s="5">
        <f>SUM(C1066:C1071)</f>
        <v>0</v>
      </c>
    </row>
    <row r="1066" spans="1:3" ht="16.899999999999999" customHeight="1">
      <c r="A1066" s="14">
        <v>2140501</v>
      </c>
      <c r="B1066" s="14" t="s">
        <v>631</v>
      </c>
      <c r="C1066" s="16">
        <v>0</v>
      </c>
    </row>
    <row r="1067" spans="1:3" ht="16.899999999999999" customHeight="1">
      <c r="A1067" s="14">
        <v>2140502</v>
      </c>
      <c r="B1067" s="14" t="s">
        <v>632</v>
      </c>
      <c r="C1067" s="16">
        <v>0</v>
      </c>
    </row>
    <row r="1068" spans="1:3" ht="16.899999999999999" customHeight="1">
      <c r="A1068" s="14">
        <v>2140503</v>
      </c>
      <c r="B1068" s="14" t="s">
        <v>633</v>
      </c>
      <c r="C1068" s="16">
        <v>0</v>
      </c>
    </row>
    <row r="1069" spans="1:3" ht="16.899999999999999" customHeight="1">
      <c r="A1069" s="14">
        <v>2140504</v>
      </c>
      <c r="B1069" s="14" t="s">
        <v>1444</v>
      </c>
      <c r="C1069" s="16">
        <v>0</v>
      </c>
    </row>
    <row r="1070" spans="1:3" ht="16.899999999999999" customHeight="1">
      <c r="A1070" s="14">
        <v>2140505</v>
      </c>
      <c r="B1070" s="14" t="s">
        <v>1459</v>
      </c>
      <c r="C1070" s="16">
        <v>0</v>
      </c>
    </row>
    <row r="1071" spans="1:3" ht="16.899999999999999" customHeight="1">
      <c r="A1071" s="14">
        <v>2140599</v>
      </c>
      <c r="B1071" s="14" t="s">
        <v>1460</v>
      </c>
      <c r="C1071" s="16">
        <v>0</v>
      </c>
    </row>
    <row r="1072" spans="1:3" ht="16.899999999999999" customHeight="1">
      <c r="A1072" s="14">
        <v>21406</v>
      </c>
      <c r="B1072" s="15" t="s">
        <v>1461</v>
      </c>
      <c r="C1072" s="5">
        <f>SUM(C1073:C1076)</f>
        <v>2060</v>
      </c>
    </row>
    <row r="1073" spans="1:3" ht="16.899999999999999" customHeight="1">
      <c r="A1073" s="14">
        <v>2140601</v>
      </c>
      <c r="B1073" s="14" t="s">
        <v>1462</v>
      </c>
      <c r="C1073" s="16">
        <v>0</v>
      </c>
    </row>
    <row r="1074" spans="1:3" ht="16.899999999999999" customHeight="1">
      <c r="A1074" s="14">
        <v>2140602</v>
      </c>
      <c r="B1074" s="14" t="s">
        <v>1463</v>
      </c>
      <c r="C1074" s="16">
        <v>2060</v>
      </c>
    </row>
    <row r="1075" spans="1:3" ht="16.899999999999999" customHeight="1">
      <c r="A1075" s="14">
        <v>2140603</v>
      </c>
      <c r="B1075" s="14" t="s">
        <v>1464</v>
      </c>
      <c r="C1075" s="16">
        <v>0</v>
      </c>
    </row>
    <row r="1076" spans="1:3" ht="16.899999999999999" customHeight="1">
      <c r="A1076" s="14">
        <v>2140699</v>
      </c>
      <c r="B1076" s="14" t="s">
        <v>1465</v>
      </c>
      <c r="C1076" s="16">
        <v>0</v>
      </c>
    </row>
    <row r="1077" spans="1:3" ht="16.899999999999999" customHeight="1">
      <c r="A1077" s="14">
        <v>21499</v>
      </c>
      <c r="B1077" s="15" t="s">
        <v>1466</v>
      </c>
      <c r="C1077" s="5">
        <f>SUM(C1078:C1079)</f>
        <v>1365</v>
      </c>
    </row>
    <row r="1078" spans="1:3" ht="16.899999999999999" customHeight="1">
      <c r="A1078" s="14">
        <v>2149901</v>
      </c>
      <c r="B1078" s="14" t="s">
        <v>1467</v>
      </c>
      <c r="C1078" s="16">
        <v>0</v>
      </c>
    </row>
    <row r="1079" spans="1:3" ht="16.899999999999999" customHeight="1">
      <c r="A1079" s="14">
        <v>2149999</v>
      </c>
      <c r="B1079" s="14" t="s">
        <v>1468</v>
      </c>
      <c r="C1079" s="16">
        <v>1365</v>
      </c>
    </row>
    <row r="1080" spans="1:3" ht="17.25" customHeight="1">
      <c r="A1080" s="14">
        <v>215</v>
      </c>
      <c r="B1080" s="15" t="s">
        <v>1469</v>
      </c>
      <c r="C1080" s="5">
        <f>SUM(C1081,C1091,C1107,C1112,C1126,C1135,C1142,C1149)</f>
        <v>1076</v>
      </c>
    </row>
    <row r="1081" spans="1:3" ht="16.899999999999999" customHeight="1">
      <c r="A1081" s="14">
        <v>21501</v>
      </c>
      <c r="B1081" s="15" t="s">
        <v>1470</v>
      </c>
      <c r="C1081" s="5">
        <f>SUM(C1082:C1090)</f>
        <v>0</v>
      </c>
    </row>
    <row r="1082" spans="1:3" ht="16.899999999999999" customHeight="1">
      <c r="A1082" s="14">
        <v>2150101</v>
      </c>
      <c r="B1082" s="14" t="s">
        <v>631</v>
      </c>
      <c r="C1082" s="16">
        <v>0</v>
      </c>
    </row>
    <row r="1083" spans="1:3" ht="16.899999999999999" customHeight="1">
      <c r="A1083" s="14">
        <v>2150102</v>
      </c>
      <c r="B1083" s="14" t="s">
        <v>632</v>
      </c>
      <c r="C1083" s="16">
        <v>0</v>
      </c>
    </row>
    <row r="1084" spans="1:3" ht="16.899999999999999" customHeight="1">
      <c r="A1084" s="14">
        <v>2150103</v>
      </c>
      <c r="B1084" s="14" t="s">
        <v>633</v>
      </c>
      <c r="C1084" s="16">
        <v>0</v>
      </c>
    </row>
    <row r="1085" spans="1:3" ht="16.899999999999999" customHeight="1">
      <c r="A1085" s="14">
        <v>2150104</v>
      </c>
      <c r="B1085" s="14" t="s">
        <v>1471</v>
      </c>
      <c r="C1085" s="16">
        <v>0</v>
      </c>
    </row>
    <row r="1086" spans="1:3" ht="16.899999999999999" customHeight="1">
      <c r="A1086" s="14">
        <v>2150105</v>
      </c>
      <c r="B1086" s="14" t="s">
        <v>1472</v>
      </c>
      <c r="C1086" s="16">
        <v>0</v>
      </c>
    </row>
    <row r="1087" spans="1:3" ht="16.899999999999999" customHeight="1">
      <c r="A1087" s="14">
        <v>2150106</v>
      </c>
      <c r="B1087" s="14" t="s">
        <v>1473</v>
      </c>
      <c r="C1087" s="16">
        <v>0</v>
      </c>
    </row>
    <row r="1088" spans="1:3" ht="16.899999999999999" customHeight="1">
      <c r="A1088" s="14">
        <v>2150107</v>
      </c>
      <c r="B1088" s="14" t="s">
        <v>1474</v>
      </c>
      <c r="C1088" s="16">
        <v>0</v>
      </c>
    </row>
    <row r="1089" spans="1:3" ht="16.899999999999999" customHeight="1">
      <c r="A1089" s="14">
        <v>2150108</v>
      </c>
      <c r="B1089" s="14" t="s">
        <v>1475</v>
      </c>
      <c r="C1089" s="16">
        <v>0</v>
      </c>
    </row>
    <row r="1090" spans="1:3" ht="16.899999999999999" customHeight="1">
      <c r="A1090" s="14">
        <v>2150199</v>
      </c>
      <c r="B1090" s="14" t="s">
        <v>1476</v>
      </c>
      <c r="C1090" s="16">
        <v>0</v>
      </c>
    </row>
    <row r="1091" spans="1:3" ht="16.899999999999999" customHeight="1">
      <c r="A1091" s="14">
        <v>21502</v>
      </c>
      <c r="B1091" s="15" t="s">
        <v>1477</v>
      </c>
      <c r="C1091" s="5">
        <f>SUM(C1092:C1106)</f>
        <v>0</v>
      </c>
    </row>
    <row r="1092" spans="1:3" ht="16.899999999999999" customHeight="1">
      <c r="A1092" s="14">
        <v>2150201</v>
      </c>
      <c r="B1092" s="14" t="s">
        <v>631</v>
      </c>
      <c r="C1092" s="16">
        <v>0</v>
      </c>
    </row>
    <row r="1093" spans="1:3" ht="16.899999999999999" customHeight="1">
      <c r="A1093" s="14">
        <v>2150202</v>
      </c>
      <c r="B1093" s="14" t="s">
        <v>632</v>
      </c>
      <c r="C1093" s="16">
        <v>0</v>
      </c>
    </row>
    <row r="1094" spans="1:3" ht="16.899999999999999" customHeight="1">
      <c r="A1094" s="14">
        <v>2150203</v>
      </c>
      <c r="B1094" s="14" t="s">
        <v>633</v>
      </c>
      <c r="C1094" s="16">
        <v>0</v>
      </c>
    </row>
    <row r="1095" spans="1:3" ht="16.899999999999999" customHeight="1">
      <c r="A1095" s="14">
        <v>2150204</v>
      </c>
      <c r="B1095" s="14" t="s">
        <v>1478</v>
      </c>
      <c r="C1095" s="16">
        <v>0</v>
      </c>
    </row>
    <row r="1096" spans="1:3" ht="16.899999999999999" customHeight="1">
      <c r="A1096" s="14">
        <v>2150205</v>
      </c>
      <c r="B1096" s="14" t="s">
        <v>1479</v>
      </c>
      <c r="C1096" s="16">
        <v>0</v>
      </c>
    </row>
    <row r="1097" spans="1:3" ht="16.899999999999999" customHeight="1">
      <c r="A1097" s="14">
        <v>2150206</v>
      </c>
      <c r="B1097" s="14" t="s">
        <v>1480</v>
      </c>
      <c r="C1097" s="16">
        <v>0</v>
      </c>
    </row>
    <row r="1098" spans="1:3" ht="16.899999999999999" customHeight="1">
      <c r="A1098" s="14">
        <v>2150207</v>
      </c>
      <c r="B1098" s="14" t="s">
        <v>1481</v>
      </c>
      <c r="C1098" s="16">
        <v>0</v>
      </c>
    </row>
    <row r="1099" spans="1:3" ht="16.899999999999999" customHeight="1">
      <c r="A1099" s="14">
        <v>2150208</v>
      </c>
      <c r="B1099" s="14" t="s">
        <v>1482</v>
      </c>
      <c r="C1099" s="16">
        <v>0</v>
      </c>
    </row>
    <row r="1100" spans="1:3" ht="16.899999999999999" customHeight="1">
      <c r="A1100" s="14">
        <v>2150209</v>
      </c>
      <c r="B1100" s="14" t="s">
        <v>1483</v>
      </c>
      <c r="C1100" s="16">
        <v>0</v>
      </c>
    </row>
    <row r="1101" spans="1:3" ht="16.899999999999999" customHeight="1">
      <c r="A1101" s="14">
        <v>2150210</v>
      </c>
      <c r="B1101" s="14" t="s">
        <v>1484</v>
      </c>
      <c r="C1101" s="16">
        <v>0</v>
      </c>
    </row>
    <row r="1102" spans="1:3" ht="16.899999999999999" customHeight="1">
      <c r="A1102" s="14">
        <v>2150212</v>
      </c>
      <c r="B1102" s="14" t="s">
        <v>1485</v>
      </c>
      <c r="C1102" s="16">
        <v>0</v>
      </c>
    </row>
    <row r="1103" spans="1:3" ht="16.899999999999999" customHeight="1">
      <c r="A1103" s="14">
        <v>2150213</v>
      </c>
      <c r="B1103" s="14" t="s">
        <v>1486</v>
      </c>
      <c r="C1103" s="16">
        <v>0</v>
      </c>
    </row>
    <row r="1104" spans="1:3" ht="16.899999999999999" customHeight="1">
      <c r="A1104" s="14">
        <v>2150214</v>
      </c>
      <c r="B1104" s="14" t="s">
        <v>1487</v>
      </c>
      <c r="C1104" s="16">
        <v>0</v>
      </c>
    </row>
    <row r="1105" spans="1:3" ht="16.899999999999999" customHeight="1">
      <c r="A1105" s="14">
        <v>2150215</v>
      </c>
      <c r="B1105" s="14" t="s">
        <v>1488</v>
      </c>
      <c r="C1105" s="16">
        <v>0</v>
      </c>
    </row>
    <row r="1106" spans="1:3" ht="16.899999999999999" customHeight="1">
      <c r="A1106" s="14">
        <v>2150299</v>
      </c>
      <c r="B1106" s="14" t="s">
        <v>1489</v>
      </c>
      <c r="C1106" s="16">
        <v>0</v>
      </c>
    </row>
    <row r="1107" spans="1:3" ht="16.899999999999999" customHeight="1">
      <c r="A1107" s="14">
        <v>21503</v>
      </c>
      <c r="B1107" s="15" t="s">
        <v>1490</v>
      </c>
      <c r="C1107" s="5">
        <f>SUM(C1108:C1111)</f>
        <v>0</v>
      </c>
    </row>
    <row r="1108" spans="1:3" ht="16.899999999999999" customHeight="1">
      <c r="A1108" s="14">
        <v>2150301</v>
      </c>
      <c r="B1108" s="14" t="s">
        <v>631</v>
      </c>
      <c r="C1108" s="16">
        <v>0</v>
      </c>
    </row>
    <row r="1109" spans="1:3" ht="16.899999999999999" customHeight="1">
      <c r="A1109" s="14">
        <v>2150302</v>
      </c>
      <c r="B1109" s="14" t="s">
        <v>632</v>
      </c>
      <c r="C1109" s="16">
        <v>0</v>
      </c>
    </row>
    <row r="1110" spans="1:3" ht="16.899999999999999" customHeight="1">
      <c r="A1110" s="14">
        <v>2150303</v>
      </c>
      <c r="B1110" s="14" t="s">
        <v>633</v>
      </c>
      <c r="C1110" s="16">
        <v>0</v>
      </c>
    </row>
    <row r="1111" spans="1:3" ht="16.899999999999999" customHeight="1">
      <c r="A1111" s="14">
        <v>2150399</v>
      </c>
      <c r="B1111" s="14" t="s">
        <v>1491</v>
      </c>
      <c r="C1111" s="16">
        <v>0</v>
      </c>
    </row>
    <row r="1112" spans="1:3" ht="16.899999999999999" customHeight="1">
      <c r="A1112" s="14">
        <v>21505</v>
      </c>
      <c r="B1112" s="15" t="s">
        <v>1492</v>
      </c>
      <c r="C1112" s="5">
        <f>SUM(C1113:C1125)</f>
        <v>537</v>
      </c>
    </row>
    <row r="1113" spans="1:3" ht="16.899999999999999" customHeight="1">
      <c r="A1113" s="14">
        <v>2150501</v>
      </c>
      <c r="B1113" s="14" t="s">
        <v>631</v>
      </c>
      <c r="C1113" s="16">
        <v>480</v>
      </c>
    </row>
    <row r="1114" spans="1:3" ht="16.899999999999999" customHeight="1">
      <c r="A1114" s="14">
        <v>2150502</v>
      </c>
      <c r="B1114" s="14" t="s">
        <v>632</v>
      </c>
      <c r="C1114" s="16">
        <v>0</v>
      </c>
    </row>
    <row r="1115" spans="1:3" ht="16.899999999999999" customHeight="1">
      <c r="A1115" s="14">
        <v>2150503</v>
      </c>
      <c r="B1115" s="14" t="s">
        <v>633</v>
      </c>
      <c r="C1115" s="16">
        <v>0</v>
      </c>
    </row>
    <row r="1116" spans="1:3" ht="16.899999999999999" customHeight="1">
      <c r="A1116" s="14">
        <v>2150505</v>
      </c>
      <c r="B1116" s="14" t="s">
        <v>1493</v>
      </c>
      <c r="C1116" s="16">
        <v>0</v>
      </c>
    </row>
    <row r="1117" spans="1:3" ht="16.899999999999999" customHeight="1">
      <c r="A1117" s="14">
        <v>2150506</v>
      </c>
      <c r="B1117" s="14" t="s">
        <v>1494</v>
      </c>
      <c r="C1117" s="16">
        <v>0</v>
      </c>
    </row>
    <row r="1118" spans="1:3" ht="16.899999999999999" customHeight="1">
      <c r="A1118" s="14">
        <v>2150507</v>
      </c>
      <c r="B1118" s="14" t="s">
        <v>1495</v>
      </c>
      <c r="C1118" s="16">
        <v>0</v>
      </c>
    </row>
    <row r="1119" spans="1:3" ht="16.899999999999999" customHeight="1">
      <c r="A1119" s="14">
        <v>2150508</v>
      </c>
      <c r="B1119" s="14" t="s">
        <v>1496</v>
      </c>
      <c r="C1119" s="16">
        <v>0</v>
      </c>
    </row>
    <row r="1120" spans="1:3" ht="16.899999999999999" customHeight="1">
      <c r="A1120" s="14">
        <v>2150509</v>
      </c>
      <c r="B1120" s="14" t="s">
        <v>1497</v>
      </c>
      <c r="C1120" s="16">
        <v>0</v>
      </c>
    </row>
    <row r="1121" spans="1:3" ht="16.899999999999999" customHeight="1">
      <c r="A1121" s="14">
        <v>2150510</v>
      </c>
      <c r="B1121" s="14" t="s">
        <v>1498</v>
      </c>
      <c r="C1121" s="16">
        <v>0</v>
      </c>
    </row>
    <row r="1122" spans="1:3" ht="16.899999999999999" customHeight="1">
      <c r="A1122" s="14">
        <v>2150511</v>
      </c>
      <c r="B1122" s="14" t="s">
        <v>1499</v>
      </c>
      <c r="C1122" s="16">
        <v>0</v>
      </c>
    </row>
    <row r="1123" spans="1:3" ht="16.899999999999999" customHeight="1">
      <c r="A1123" s="14">
        <v>2150513</v>
      </c>
      <c r="B1123" s="14" t="s">
        <v>1444</v>
      </c>
      <c r="C1123" s="16">
        <v>0</v>
      </c>
    </row>
    <row r="1124" spans="1:3" ht="16.899999999999999" customHeight="1">
      <c r="A1124" s="14">
        <v>2150515</v>
      </c>
      <c r="B1124" s="14" t="s">
        <v>1500</v>
      </c>
      <c r="C1124" s="16">
        <v>0</v>
      </c>
    </row>
    <row r="1125" spans="1:3" ht="16.899999999999999" customHeight="1">
      <c r="A1125" s="14">
        <v>2150599</v>
      </c>
      <c r="B1125" s="14" t="s">
        <v>1501</v>
      </c>
      <c r="C1125" s="16">
        <v>57</v>
      </c>
    </row>
    <row r="1126" spans="1:3" ht="16.899999999999999" customHeight="1">
      <c r="A1126" s="14">
        <v>21506</v>
      </c>
      <c r="B1126" s="15" t="s">
        <v>1502</v>
      </c>
      <c r="C1126" s="5">
        <f>SUM(C1127:C1134)</f>
        <v>309</v>
      </c>
    </row>
    <row r="1127" spans="1:3" ht="16.899999999999999" customHeight="1">
      <c r="A1127" s="14">
        <v>2150601</v>
      </c>
      <c r="B1127" s="14" t="s">
        <v>631</v>
      </c>
      <c r="C1127" s="16">
        <v>309</v>
      </c>
    </row>
    <row r="1128" spans="1:3" ht="16.899999999999999" customHeight="1">
      <c r="A1128" s="14">
        <v>2150602</v>
      </c>
      <c r="B1128" s="14" t="s">
        <v>632</v>
      </c>
      <c r="C1128" s="16">
        <v>0</v>
      </c>
    </row>
    <row r="1129" spans="1:3" ht="16.899999999999999" customHeight="1">
      <c r="A1129" s="14">
        <v>2150603</v>
      </c>
      <c r="B1129" s="14" t="s">
        <v>633</v>
      </c>
      <c r="C1129" s="16">
        <v>0</v>
      </c>
    </row>
    <row r="1130" spans="1:3" ht="16.899999999999999" customHeight="1">
      <c r="A1130" s="14">
        <v>2150604</v>
      </c>
      <c r="B1130" s="14" t="s">
        <v>1503</v>
      </c>
      <c r="C1130" s="16">
        <v>0</v>
      </c>
    </row>
    <row r="1131" spans="1:3" ht="16.899999999999999" customHeight="1">
      <c r="A1131" s="14">
        <v>2150605</v>
      </c>
      <c r="B1131" s="14" t="s">
        <v>1504</v>
      </c>
      <c r="C1131" s="16">
        <v>0</v>
      </c>
    </row>
    <row r="1132" spans="1:3" ht="16.899999999999999" customHeight="1">
      <c r="A1132" s="14">
        <v>2150606</v>
      </c>
      <c r="B1132" s="14" t="s">
        <v>1505</v>
      </c>
      <c r="C1132" s="16">
        <v>0</v>
      </c>
    </row>
    <row r="1133" spans="1:3" ht="16.899999999999999" customHeight="1">
      <c r="A1133" s="14">
        <v>2150607</v>
      </c>
      <c r="B1133" s="14" t="s">
        <v>1506</v>
      </c>
      <c r="C1133" s="16">
        <v>0</v>
      </c>
    </row>
    <row r="1134" spans="1:3" ht="16.899999999999999" customHeight="1">
      <c r="A1134" s="14">
        <v>2150699</v>
      </c>
      <c r="B1134" s="14" t="s">
        <v>1507</v>
      </c>
      <c r="C1134" s="16">
        <v>0</v>
      </c>
    </row>
    <row r="1135" spans="1:3" ht="16.899999999999999" customHeight="1">
      <c r="A1135" s="14">
        <v>21507</v>
      </c>
      <c r="B1135" s="15" t="s">
        <v>1508</v>
      </c>
      <c r="C1135" s="5">
        <f>SUM(C1136:C1141)</f>
        <v>0</v>
      </c>
    </row>
    <row r="1136" spans="1:3" ht="16.899999999999999" customHeight="1">
      <c r="A1136" s="14">
        <v>2150701</v>
      </c>
      <c r="B1136" s="14" t="s">
        <v>631</v>
      </c>
      <c r="C1136" s="16">
        <v>0</v>
      </c>
    </row>
    <row r="1137" spans="1:3" ht="16.899999999999999" customHeight="1">
      <c r="A1137" s="14">
        <v>2150702</v>
      </c>
      <c r="B1137" s="14" t="s">
        <v>632</v>
      </c>
      <c r="C1137" s="16">
        <v>0</v>
      </c>
    </row>
    <row r="1138" spans="1:3" ht="16.899999999999999" customHeight="1">
      <c r="A1138" s="14">
        <v>2150703</v>
      </c>
      <c r="B1138" s="14" t="s">
        <v>633</v>
      </c>
      <c r="C1138" s="16">
        <v>0</v>
      </c>
    </row>
    <row r="1139" spans="1:3" ht="16.899999999999999" customHeight="1">
      <c r="A1139" s="14">
        <v>2150704</v>
      </c>
      <c r="B1139" s="14" t="s">
        <v>1509</v>
      </c>
      <c r="C1139" s="16">
        <v>0</v>
      </c>
    </row>
    <row r="1140" spans="1:3" ht="16.899999999999999" customHeight="1">
      <c r="A1140" s="14">
        <v>2150705</v>
      </c>
      <c r="B1140" s="14" t="s">
        <v>1510</v>
      </c>
      <c r="C1140" s="16">
        <v>0</v>
      </c>
    </row>
    <row r="1141" spans="1:3" ht="16.899999999999999" customHeight="1">
      <c r="A1141" s="14">
        <v>2150799</v>
      </c>
      <c r="B1141" s="14" t="s">
        <v>1511</v>
      </c>
      <c r="C1141" s="16">
        <v>0</v>
      </c>
    </row>
    <row r="1142" spans="1:3" ht="16.899999999999999" customHeight="1">
      <c r="A1142" s="14">
        <v>21508</v>
      </c>
      <c r="B1142" s="15" t="s">
        <v>1512</v>
      </c>
      <c r="C1142" s="5">
        <f>SUM(C1143:C1148)</f>
        <v>0</v>
      </c>
    </row>
    <row r="1143" spans="1:3" ht="16.899999999999999" customHeight="1">
      <c r="A1143" s="14">
        <v>2150801</v>
      </c>
      <c r="B1143" s="14" t="s">
        <v>631</v>
      </c>
      <c r="C1143" s="16">
        <v>0</v>
      </c>
    </row>
    <row r="1144" spans="1:3" ht="16.899999999999999" customHeight="1">
      <c r="A1144" s="14">
        <v>2150802</v>
      </c>
      <c r="B1144" s="14" t="s">
        <v>632</v>
      </c>
      <c r="C1144" s="16">
        <v>0</v>
      </c>
    </row>
    <row r="1145" spans="1:3" ht="16.899999999999999" customHeight="1">
      <c r="A1145" s="14">
        <v>2150803</v>
      </c>
      <c r="B1145" s="14" t="s">
        <v>633</v>
      </c>
      <c r="C1145" s="16">
        <v>0</v>
      </c>
    </row>
    <row r="1146" spans="1:3" ht="16.899999999999999" customHeight="1">
      <c r="A1146" s="14">
        <v>2150804</v>
      </c>
      <c r="B1146" s="14" t="s">
        <v>1513</v>
      </c>
      <c r="C1146" s="16">
        <v>0</v>
      </c>
    </row>
    <row r="1147" spans="1:3" ht="16.899999999999999" customHeight="1">
      <c r="A1147" s="14">
        <v>2150805</v>
      </c>
      <c r="B1147" s="14" t="s">
        <v>1514</v>
      </c>
      <c r="C1147" s="16">
        <v>0</v>
      </c>
    </row>
    <row r="1148" spans="1:3" ht="16.899999999999999" customHeight="1">
      <c r="A1148" s="14">
        <v>2150899</v>
      </c>
      <c r="B1148" s="14" t="s">
        <v>1515</v>
      </c>
      <c r="C1148" s="16">
        <v>0</v>
      </c>
    </row>
    <row r="1149" spans="1:3" ht="16.899999999999999" customHeight="1">
      <c r="A1149" s="14">
        <v>21599</v>
      </c>
      <c r="B1149" s="15" t="s">
        <v>1516</v>
      </c>
      <c r="C1149" s="5">
        <f>SUM(C1150:C1155)</f>
        <v>230</v>
      </c>
    </row>
    <row r="1150" spans="1:3" ht="16.899999999999999" customHeight="1">
      <c r="A1150" s="14">
        <v>2159901</v>
      </c>
      <c r="B1150" s="14" t="s">
        <v>1517</v>
      </c>
      <c r="C1150" s="16">
        <v>0</v>
      </c>
    </row>
    <row r="1151" spans="1:3" ht="16.899999999999999" customHeight="1">
      <c r="A1151" s="14">
        <v>2159902</v>
      </c>
      <c r="B1151" s="14" t="s">
        <v>1518</v>
      </c>
      <c r="C1151" s="16">
        <v>0</v>
      </c>
    </row>
    <row r="1152" spans="1:3" ht="16.899999999999999" customHeight="1">
      <c r="A1152" s="14">
        <v>2159904</v>
      </c>
      <c r="B1152" s="14" t="s">
        <v>1519</v>
      </c>
      <c r="C1152" s="16">
        <v>0</v>
      </c>
    </row>
    <row r="1153" spans="1:3" ht="16.899999999999999" customHeight="1">
      <c r="A1153" s="14">
        <v>2159905</v>
      </c>
      <c r="B1153" s="14" t="s">
        <v>1520</v>
      </c>
      <c r="C1153" s="16">
        <v>0</v>
      </c>
    </row>
    <row r="1154" spans="1:3" ht="16.899999999999999" customHeight="1">
      <c r="A1154" s="14">
        <v>2159906</v>
      </c>
      <c r="B1154" s="14" t="s">
        <v>1521</v>
      </c>
      <c r="C1154" s="16">
        <v>0</v>
      </c>
    </row>
    <row r="1155" spans="1:3" ht="16.899999999999999" customHeight="1">
      <c r="A1155" s="14">
        <v>2159999</v>
      </c>
      <c r="B1155" s="14" t="s">
        <v>1522</v>
      </c>
      <c r="C1155" s="16">
        <v>230</v>
      </c>
    </row>
    <row r="1156" spans="1:3" ht="16.899999999999999" customHeight="1">
      <c r="A1156" s="14">
        <v>216</v>
      </c>
      <c r="B1156" s="15" t="s">
        <v>1523</v>
      </c>
      <c r="C1156" s="5">
        <f>SUM(C1157,C1167,C1174,C1180)</f>
        <v>2114</v>
      </c>
    </row>
    <row r="1157" spans="1:3" ht="16.899999999999999" customHeight="1">
      <c r="A1157" s="14">
        <v>21602</v>
      </c>
      <c r="B1157" s="15" t="s">
        <v>1524</v>
      </c>
      <c r="C1157" s="5">
        <f>SUM(C1158:C1166)</f>
        <v>715</v>
      </c>
    </row>
    <row r="1158" spans="1:3" ht="16.899999999999999" customHeight="1">
      <c r="A1158" s="14">
        <v>2160201</v>
      </c>
      <c r="B1158" s="14" t="s">
        <v>631</v>
      </c>
      <c r="C1158" s="16">
        <v>147</v>
      </c>
    </row>
    <row r="1159" spans="1:3" ht="16.899999999999999" customHeight="1">
      <c r="A1159" s="14">
        <v>2160202</v>
      </c>
      <c r="B1159" s="14" t="s">
        <v>632</v>
      </c>
      <c r="C1159" s="16">
        <v>0</v>
      </c>
    </row>
    <row r="1160" spans="1:3" ht="16.899999999999999" customHeight="1">
      <c r="A1160" s="14">
        <v>2160203</v>
      </c>
      <c r="B1160" s="14" t="s">
        <v>633</v>
      </c>
      <c r="C1160" s="16">
        <v>0</v>
      </c>
    </row>
    <row r="1161" spans="1:3" ht="16.899999999999999" customHeight="1">
      <c r="A1161" s="14">
        <v>2160216</v>
      </c>
      <c r="B1161" s="14" t="s">
        <v>1525</v>
      </c>
      <c r="C1161" s="16">
        <v>0</v>
      </c>
    </row>
    <row r="1162" spans="1:3" ht="16.899999999999999" customHeight="1">
      <c r="A1162" s="14">
        <v>2160217</v>
      </c>
      <c r="B1162" s="14" t="s">
        <v>1526</v>
      </c>
      <c r="C1162" s="16">
        <v>50</v>
      </c>
    </row>
    <row r="1163" spans="1:3" ht="16.899999999999999" customHeight="1">
      <c r="A1163" s="14">
        <v>2160218</v>
      </c>
      <c r="B1163" s="14" t="s">
        <v>1527</v>
      </c>
      <c r="C1163" s="16">
        <v>0</v>
      </c>
    </row>
    <row r="1164" spans="1:3" ht="16.899999999999999" customHeight="1">
      <c r="A1164" s="14">
        <v>2160219</v>
      </c>
      <c r="B1164" s="14" t="s">
        <v>1528</v>
      </c>
      <c r="C1164" s="16">
        <v>83</v>
      </c>
    </row>
    <row r="1165" spans="1:3" ht="16.899999999999999" customHeight="1">
      <c r="A1165" s="14">
        <v>2160250</v>
      </c>
      <c r="B1165" s="14" t="s">
        <v>640</v>
      </c>
      <c r="C1165" s="16">
        <v>0</v>
      </c>
    </row>
    <row r="1166" spans="1:3" ht="16.899999999999999" customHeight="1">
      <c r="A1166" s="14">
        <v>2160299</v>
      </c>
      <c r="B1166" s="14" t="s">
        <v>1529</v>
      </c>
      <c r="C1166" s="16">
        <v>435</v>
      </c>
    </row>
    <row r="1167" spans="1:3" ht="16.899999999999999" customHeight="1">
      <c r="A1167" s="14">
        <v>21605</v>
      </c>
      <c r="B1167" s="15" t="s">
        <v>1530</v>
      </c>
      <c r="C1167" s="5">
        <f>SUM(C1168:C1173)</f>
        <v>1259</v>
      </c>
    </row>
    <row r="1168" spans="1:3" ht="16.899999999999999" customHeight="1">
      <c r="A1168" s="14">
        <v>2160501</v>
      </c>
      <c r="B1168" s="14" t="s">
        <v>631</v>
      </c>
      <c r="C1168" s="16">
        <v>788</v>
      </c>
    </row>
    <row r="1169" spans="1:3" ht="16.899999999999999" customHeight="1">
      <c r="A1169" s="14">
        <v>2160502</v>
      </c>
      <c r="B1169" s="14" t="s">
        <v>632</v>
      </c>
      <c r="C1169" s="16">
        <v>0</v>
      </c>
    </row>
    <row r="1170" spans="1:3" ht="16.899999999999999" customHeight="1">
      <c r="A1170" s="14">
        <v>2160503</v>
      </c>
      <c r="B1170" s="14" t="s">
        <v>633</v>
      </c>
      <c r="C1170" s="16">
        <v>0</v>
      </c>
    </row>
    <row r="1171" spans="1:3" ht="16.899999999999999" customHeight="1">
      <c r="A1171" s="14">
        <v>2160504</v>
      </c>
      <c r="B1171" s="14" t="s">
        <v>1531</v>
      </c>
      <c r="C1171" s="16">
        <v>0</v>
      </c>
    </row>
    <row r="1172" spans="1:3" ht="16.899999999999999" customHeight="1">
      <c r="A1172" s="14">
        <v>2160505</v>
      </c>
      <c r="B1172" s="14" t="s">
        <v>1532</v>
      </c>
      <c r="C1172" s="16">
        <v>128</v>
      </c>
    </row>
    <row r="1173" spans="1:3" ht="16.899999999999999" customHeight="1">
      <c r="A1173" s="14">
        <v>2160599</v>
      </c>
      <c r="B1173" s="14" t="s">
        <v>1533</v>
      </c>
      <c r="C1173" s="16">
        <v>343</v>
      </c>
    </row>
    <row r="1174" spans="1:3" ht="16.899999999999999" customHeight="1">
      <c r="A1174" s="14">
        <v>21606</v>
      </c>
      <c r="B1174" s="15" t="s">
        <v>1534</v>
      </c>
      <c r="C1174" s="5">
        <f>SUM(C1175:C1179)</f>
        <v>140</v>
      </c>
    </row>
    <row r="1175" spans="1:3" ht="16.899999999999999" customHeight="1">
      <c r="A1175" s="14">
        <v>2160601</v>
      </c>
      <c r="B1175" s="14" t="s">
        <v>631</v>
      </c>
      <c r="C1175" s="16">
        <v>0</v>
      </c>
    </row>
    <row r="1176" spans="1:3" ht="16.899999999999999" customHeight="1">
      <c r="A1176" s="14">
        <v>2160602</v>
      </c>
      <c r="B1176" s="14" t="s">
        <v>632</v>
      </c>
      <c r="C1176" s="16">
        <v>0</v>
      </c>
    </row>
    <row r="1177" spans="1:3" ht="16.899999999999999" customHeight="1">
      <c r="A1177" s="14">
        <v>2160603</v>
      </c>
      <c r="B1177" s="14" t="s">
        <v>633</v>
      </c>
      <c r="C1177" s="16">
        <v>0</v>
      </c>
    </row>
    <row r="1178" spans="1:3" ht="16.899999999999999" customHeight="1">
      <c r="A1178" s="14">
        <v>2160607</v>
      </c>
      <c r="B1178" s="14" t="s">
        <v>1535</v>
      </c>
      <c r="C1178" s="16">
        <v>0</v>
      </c>
    </row>
    <row r="1179" spans="1:3" ht="16.899999999999999" customHeight="1">
      <c r="A1179" s="14">
        <v>2160699</v>
      </c>
      <c r="B1179" s="14" t="s">
        <v>1536</v>
      </c>
      <c r="C1179" s="16">
        <v>140</v>
      </c>
    </row>
    <row r="1180" spans="1:3" ht="16.899999999999999" customHeight="1">
      <c r="A1180" s="14">
        <v>21699</v>
      </c>
      <c r="B1180" s="15" t="s">
        <v>1537</v>
      </c>
      <c r="C1180" s="5">
        <f>SUM(C1181:C1182)</f>
        <v>0</v>
      </c>
    </row>
    <row r="1181" spans="1:3" ht="16.899999999999999" customHeight="1">
      <c r="A1181" s="14">
        <v>2169901</v>
      </c>
      <c r="B1181" s="14" t="s">
        <v>1538</v>
      </c>
      <c r="C1181" s="16">
        <v>0</v>
      </c>
    </row>
    <row r="1182" spans="1:3" ht="16.899999999999999" customHeight="1">
      <c r="A1182" s="14">
        <v>2169999</v>
      </c>
      <c r="B1182" s="14" t="s">
        <v>1539</v>
      </c>
      <c r="C1182" s="16">
        <v>0</v>
      </c>
    </row>
    <row r="1183" spans="1:3" ht="16.899999999999999" customHeight="1">
      <c r="A1183" s="14">
        <v>217</v>
      </c>
      <c r="B1183" s="15" t="s">
        <v>1540</v>
      </c>
      <c r="C1183" s="5">
        <f>SUM(C1184,C1191,C1201,C1207,C1210)</f>
        <v>0</v>
      </c>
    </row>
    <row r="1184" spans="1:3" ht="16.899999999999999" customHeight="1">
      <c r="A1184" s="14">
        <v>21701</v>
      </c>
      <c r="B1184" s="15" t="s">
        <v>1541</v>
      </c>
      <c r="C1184" s="5">
        <f>SUM(C1185:C1190)</f>
        <v>0</v>
      </c>
    </row>
    <row r="1185" spans="1:3" ht="16.899999999999999" customHeight="1">
      <c r="A1185" s="14">
        <v>2170101</v>
      </c>
      <c r="B1185" s="14" t="s">
        <v>631</v>
      </c>
      <c r="C1185" s="16">
        <v>0</v>
      </c>
    </row>
    <row r="1186" spans="1:3" ht="16.899999999999999" customHeight="1">
      <c r="A1186" s="14">
        <v>2170102</v>
      </c>
      <c r="B1186" s="14" t="s">
        <v>632</v>
      </c>
      <c r="C1186" s="16">
        <v>0</v>
      </c>
    </row>
    <row r="1187" spans="1:3" ht="16.899999999999999" customHeight="1">
      <c r="A1187" s="14">
        <v>2170103</v>
      </c>
      <c r="B1187" s="14" t="s">
        <v>633</v>
      </c>
      <c r="C1187" s="16">
        <v>0</v>
      </c>
    </row>
    <row r="1188" spans="1:3" ht="16.899999999999999" customHeight="1">
      <c r="A1188" s="14">
        <v>2170104</v>
      </c>
      <c r="B1188" s="14" t="s">
        <v>1542</v>
      </c>
      <c r="C1188" s="16">
        <v>0</v>
      </c>
    </row>
    <row r="1189" spans="1:3" ht="16.899999999999999" customHeight="1">
      <c r="A1189" s="14">
        <v>2170150</v>
      </c>
      <c r="B1189" s="14" t="s">
        <v>640</v>
      </c>
      <c r="C1189" s="16">
        <v>0</v>
      </c>
    </row>
    <row r="1190" spans="1:3" ht="16.899999999999999" customHeight="1">
      <c r="A1190" s="14">
        <v>2170199</v>
      </c>
      <c r="B1190" s="14" t="s">
        <v>1543</v>
      </c>
      <c r="C1190" s="16">
        <v>0</v>
      </c>
    </row>
    <row r="1191" spans="1:3" ht="16.899999999999999" customHeight="1">
      <c r="A1191" s="14">
        <v>21702</v>
      </c>
      <c r="B1191" s="15" t="s">
        <v>1544</v>
      </c>
      <c r="C1191" s="5">
        <f>SUM(C1192:C1200)</f>
        <v>0</v>
      </c>
    </row>
    <row r="1192" spans="1:3" ht="16.899999999999999" customHeight="1">
      <c r="A1192" s="14">
        <v>2170201</v>
      </c>
      <c r="B1192" s="14" t="s">
        <v>1545</v>
      </c>
      <c r="C1192" s="16">
        <v>0</v>
      </c>
    </row>
    <row r="1193" spans="1:3" ht="16.899999999999999" customHeight="1">
      <c r="A1193" s="14">
        <v>2170202</v>
      </c>
      <c r="B1193" s="14" t="s">
        <v>1546</v>
      </c>
      <c r="C1193" s="16">
        <v>0</v>
      </c>
    </row>
    <row r="1194" spans="1:3" ht="16.899999999999999" customHeight="1">
      <c r="A1194" s="14">
        <v>2170203</v>
      </c>
      <c r="B1194" s="14" t="s">
        <v>1547</v>
      </c>
      <c r="C1194" s="16">
        <v>0</v>
      </c>
    </row>
    <row r="1195" spans="1:3" ht="16.899999999999999" customHeight="1">
      <c r="A1195" s="14">
        <v>2170204</v>
      </c>
      <c r="B1195" s="14" t="s">
        <v>1548</v>
      </c>
      <c r="C1195" s="16">
        <v>0</v>
      </c>
    </row>
    <row r="1196" spans="1:3" ht="16.899999999999999" customHeight="1">
      <c r="A1196" s="14">
        <v>2170205</v>
      </c>
      <c r="B1196" s="14" t="s">
        <v>1549</v>
      </c>
      <c r="C1196" s="16">
        <v>0</v>
      </c>
    </row>
    <row r="1197" spans="1:3" ht="16.899999999999999" customHeight="1">
      <c r="A1197" s="14">
        <v>2170206</v>
      </c>
      <c r="B1197" s="14" t="s">
        <v>1550</v>
      </c>
      <c r="C1197" s="16">
        <v>0</v>
      </c>
    </row>
    <row r="1198" spans="1:3" ht="16.899999999999999" customHeight="1">
      <c r="A1198" s="14">
        <v>2170207</v>
      </c>
      <c r="B1198" s="14" t="s">
        <v>1551</v>
      </c>
      <c r="C1198" s="16">
        <v>0</v>
      </c>
    </row>
    <row r="1199" spans="1:3" ht="16.899999999999999" customHeight="1">
      <c r="A1199" s="14">
        <v>2170208</v>
      </c>
      <c r="B1199" s="14" t="s">
        <v>1552</v>
      </c>
      <c r="C1199" s="16">
        <v>0</v>
      </c>
    </row>
    <row r="1200" spans="1:3" ht="16.899999999999999" customHeight="1">
      <c r="A1200" s="14">
        <v>2170299</v>
      </c>
      <c r="B1200" s="14" t="s">
        <v>1553</v>
      </c>
      <c r="C1200" s="16">
        <v>0</v>
      </c>
    </row>
    <row r="1201" spans="1:3" ht="16.899999999999999" customHeight="1">
      <c r="A1201" s="14">
        <v>21703</v>
      </c>
      <c r="B1201" s="15" t="s">
        <v>1554</v>
      </c>
      <c r="C1201" s="5">
        <f>SUM(C1202:C1206)</f>
        <v>0</v>
      </c>
    </row>
    <row r="1202" spans="1:3" ht="16.899999999999999" customHeight="1">
      <c r="A1202" s="14">
        <v>2170301</v>
      </c>
      <c r="B1202" s="14" t="s">
        <v>1555</v>
      </c>
      <c r="C1202" s="16">
        <v>0</v>
      </c>
    </row>
    <row r="1203" spans="1:3" ht="16.899999999999999" customHeight="1">
      <c r="A1203" s="14">
        <v>2170302</v>
      </c>
      <c r="B1203" s="14" t="s">
        <v>1556</v>
      </c>
      <c r="C1203" s="16">
        <v>0</v>
      </c>
    </row>
    <row r="1204" spans="1:3" ht="16.899999999999999" customHeight="1">
      <c r="A1204" s="14">
        <v>2170303</v>
      </c>
      <c r="B1204" s="14" t="s">
        <v>1557</v>
      </c>
      <c r="C1204" s="16">
        <v>0</v>
      </c>
    </row>
    <row r="1205" spans="1:3" ht="16.899999999999999" customHeight="1">
      <c r="A1205" s="14">
        <v>2170304</v>
      </c>
      <c r="B1205" s="14" t="s">
        <v>1558</v>
      </c>
      <c r="C1205" s="16">
        <v>0</v>
      </c>
    </row>
    <row r="1206" spans="1:3" ht="16.899999999999999" customHeight="1">
      <c r="A1206" s="14">
        <v>2170399</v>
      </c>
      <c r="B1206" s="14" t="s">
        <v>1559</v>
      </c>
      <c r="C1206" s="16">
        <v>0</v>
      </c>
    </row>
    <row r="1207" spans="1:3" ht="16.899999999999999" customHeight="1">
      <c r="A1207" s="14">
        <v>21704</v>
      </c>
      <c r="B1207" s="15" t="s">
        <v>1560</v>
      </c>
      <c r="C1207" s="5">
        <f>SUM(C1208:C1209)</f>
        <v>0</v>
      </c>
    </row>
    <row r="1208" spans="1:3" ht="16.899999999999999" customHeight="1">
      <c r="A1208" s="14">
        <v>2170401</v>
      </c>
      <c r="B1208" s="14" t="s">
        <v>1561</v>
      </c>
      <c r="C1208" s="16">
        <v>0</v>
      </c>
    </row>
    <row r="1209" spans="1:3" ht="16.899999999999999" customHeight="1">
      <c r="A1209" s="14">
        <v>2170499</v>
      </c>
      <c r="B1209" s="14" t="s">
        <v>1562</v>
      </c>
      <c r="C1209" s="16">
        <v>0</v>
      </c>
    </row>
    <row r="1210" spans="1:3" ht="16.899999999999999" customHeight="1">
      <c r="A1210" s="14">
        <v>21799</v>
      </c>
      <c r="B1210" s="15" t="s">
        <v>1563</v>
      </c>
      <c r="C1210" s="5">
        <f>C1211</f>
        <v>0</v>
      </c>
    </row>
    <row r="1211" spans="1:3" ht="16.899999999999999" customHeight="1">
      <c r="A1211" s="14">
        <v>2179901</v>
      </c>
      <c r="B1211" s="14" t="s">
        <v>1564</v>
      </c>
      <c r="C1211" s="16">
        <v>0</v>
      </c>
    </row>
    <row r="1212" spans="1:3" ht="16.899999999999999" customHeight="1">
      <c r="A1212" s="14">
        <v>219</v>
      </c>
      <c r="B1212" s="15" t="s">
        <v>1565</v>
      </c>
      <c r="C1212" s="5">
        <f>SUM(C1213:C1221)</f>
        <v>0</v>
      </c>
    </row>
    <row r="1213" spans="1:3" ht="16.899999999999999" customHeight="1">
      <c r="A1213" s="14">
        <v>21901</v>
      </c>
      <c r="B1213" s="15" t="s">
        <v>1566</v>
      </c>
      <c r="C1213" s="16">
        <v>0</v>
      </c>
    </row>
    <row r="1214" spans="1:3" ht="16.899999999999999" customHeight="1">
      <c r="A1214" s="14">
        <v>21902</v>
      </c>
      <c r="B1214" s="15" t="s">
        <v>1567</v>
      </c>
      <c r="C1214" s="16">
        <v>0</v>
      </c>
    </row>
    <row r="1215" spans="1:3" ht="16.899999999999999" customHeight="1">
      <c r="A1215" s="14">
        <v>21903</v>
      </c>
      <c r="B1215" s="15" t="s">
        <v>1568</v>
      </c>
      <c r="C1215" s="16">
        <v>0</v>
      </c>
    </row>
    <row r="1216" spans="1:3" ht="16.899999999999999" customHeight="1">
      <c r="A1216" s="14">
        <v>21904</v>
      </c>
      <c r="B1216" s="15" t="s">
        <v>1569</v>
      </c>
      <c r="C1216" s="16">
        <v>0</v>
      </c>
    </row>
    <row r="1217" spans="1:3" ht="16.899999999999999" customHeight="1">
      <c r="A1217" s="14">
        <v>21905</v>
      </c>
      <c r="B1217" s="15" t="s">
        <v>1570</v>
      </c>
      <c r="C1217" s="16">
        <v>0</v>
      </c>
    </row>
    <row r="1218" spans="1:3" ht="16.899999999999999" customHeight="1">
      <c r="A1218" s="14">
        <v>21906</v>
      </c>
      <c r="B1218" s="15" t="s">
        <v>1298</v>
      </c>
      <c r="C1218" s="16">
        <v>0</v>
      </c>
    </row>
    <row r="1219" spans="1:3" ht="16.899999999999999" customHeight="1">
      <c r="A1219" s="14">
        <v>21907</v>
      </c>
      <c r="B1219" s="15" t="s">
        <v>1571</v>
      </c>
      <c r="C1219" s="16">
        <v>0</v>
      </c>
    </row>
    <row r="1220" spans="1:3" ht="16.899999999999999" customHeight="1">
      <c r="A1220" s="14">
        <v>21908</v>
      </c>
      <c r="B1220" s="15" t="s">
        <v>1572</v>
      </c>
      <c r="C1220" s="16">
        <v>0</v>
      </c>
    </row>
    <row r="1221" spans="1:3" ht="16.899999999999999" customHeight="1">
      <c r="A1221" s="14">
        <v>21999</v>
      </c>
      <c r="B1221" s="15" t="s">
        <v>1573</v>
      </c>
      <c r="C1221" s="16">
        <v>0</v>
      </c>
    </row>
    <row r="1222" spans="1:3" ht="16.899999999999999" customHeight="1">
      <c r="A1222" s="14">
        <v>220</v>
      </c>
      <c r="B1222" s="15" t="s">
        <v>1574</v>
      </c>
      <c r="C1222" s="5">
        <f>SUM(C1223,C1243,C1263,C1272,C1285,C1300)</f>
        <v>5226</v>
      </c>
    </row>
    <row r="1223" spans="1:3" ht="16.899999999999999" customHeight="1">
      <c r="A1223" s="14">
        <v>22001</v>
      </c>
      <c r="B1223" s="15" t="s">
        <v>1575</v>
      </c>
      <c r="C1223" s="5">
        <f>SUM(C1224:C1242)</f>
        <v>5146</v>
      </c>
    </row>
    <row r="1224" spans="1:3" ht="16.899999999999999" customHeight="1">
      <c r="A1224" s="14">
        <v>2200101</v>
      </c>
      <c r="B1224" s="14" t="s">
        <v>631</v>
      </c>
      <c r="C1224" s="16">
        <v>1027</v>
      </c>
    </row>
    <row r="1225" spans="1:3" ht="16.899999999999999" customHeight="1">
      <c r="A1225" s="14">
        <v>2200102</v>
      </c>
      <c r="B1225" s="14" t="s">
        <v>632</v>
      </c>
      <c r="C1225" s="16">
        <v>0</v>
      </c>
    </row>
    <row r="1226" spans="1:3" ht="16.899999999999999" customHeight="1">
      <c r="A1226" s="14">
        <v>2200103</v>
      </c>
      <c r="B1226" s="14" t="s">
        <v>633</v>
      </c>
      <c r="C1226" s="16">
        <v>0</v>
      </c>
    </row>
    <row r="1227" spans="1:3" ht="16.899999999999999" customHeight="1">
      <c r="A1227" s="14">
        <v>2200104</v>
      </c>
      <c r="B1227" s="14" t="s">
        <v>1576</v>
      </c>
      <c r="C1227" s="16">
        <v>10</v>
      </c>
    </row>
    <row r="1228" spans="1:3" ht="16.899999999999999" customHeight="1">
      <c r="A1228" s="14">
        <v>2200105</v>
      </c>
      <c r="B1228" s="14" t="s">
        <v>1577</v>
      </c>
      <c r="C1228" s="16">
        <v>376</v>
      </c>
    </row>
    <row r="1229" spans="1:3" ht="16.899999999999999" customHeight="1">
      <c r="A1229" s="14">
        <v>2200106</v>
      </c>
      <c r="B1229" s="14" t="s">
        <v>1578</v>
      </c>
      <c r="C1229" s="16">
        <v>668</v>
      </c>
    </row>
    <row r="1230" spans="1:3" ht="16.899999999999999" customHeight="1">
      <c r="A1230" s="14">
        <v>2200107</v>
      </c>
      <c r="B1230" s="14" t="s">
        <v>1579</v>
      </c>
      <c r="C1230" s="16">
        <v>0</v>
      </c>
    </row>
    <row r="1231" spans="1:3" ht="16.899999999999999" customHeight="1">
      <c r="A1231" s="14">
        <v>2200108</v>
      </c>
      <c r="B1231" s="14" t="s">
        <v>1580</v>
      </c>
      <c r="C1231" s="16">
        <v>0</v>
      </c>
    </row>
    <row r="1232" spans="1:3" ht="16.899999999999999" customHeight="1">
      <c r="A1232" s="14">
        <v>2200109</v>
      </c>
      <c r="B1232" s="14" t="s">
        <v>1581</v>
      </c>
      <c r="C1232" s="16">
        <v>0</v>
      </c>
    </row>
    <row r="1233" spans="1:3" ht="16.899999999999999" customHeight="1">
      <c r="A1233" s="14">
        <v>2200110</v>
      </c>
      <c r="B1233" s="14" t="s">
        <v>1582</v>
      </c>
      <c r="C1233" s="16">
        <v>1203</v>
      </c>
    </row>
    <row r="1234" spans="1:3" ht="16.899999999999999" customHeight="1">
      <c r="A1234" s="14">
        <v>2200111</v>
      </c>
      <c r="B1234" s="14" t="s">
        <v>1583</v>
      </c>
      <c r="C1234" s="16">
        <v>0</v>
      </c>
    </row>
    <row r="1235" spans="1:3" ht="16.899999999999999" customHeight="1">
      <c r="A1235" s="14">
        <v>2200112</v>
      </c>
      <c r="B1235" s="14" t="s">
        <v>1584</v>
      </c>
      <c r="C1235" s="16">
        <v>0</v>
      </c>
    </row>
    <row r="1236" spans="1:3" ht="16.899999999999999" customHeight="1">
      <c r="A1236" s="14">
        <v>2200113</v>
      </c>
      <c r="B1236" s="14" t="s">
        <v>1585</v>
      </c>
      <c r="C1236" s="16">
        <v>59</v>
      </c>
    </row>
    <row r="1237" spans="1:3" ht="16.899999999999999" customHeight="1">
      <c r="A1237" s="14">
        <v>2200114</v>
      </c>
      <c r="B1237" s="14" t="s">
        <v>1586</v>
      </c>
      <c r="C1237" s="16">
        <v>1245</v>
      </c>
    </row>
    <row r="1238" spans="1:3" ht="16.899999999999999" customHeight="1">
      <c r="A1238" s="14">
        <v>2200115</v>
      </c>
      <c r="B1238" s="14" t="s">
        <v>1587</v>
      </c>
      <c r="C1238" s="16">
        <v>0</v>
      </c>
    </row>
    <row r="1239" spans="1:3" ht="16.899999999999999" customHeight="1">
      <c r="A1239" s="14">
        <v>2200116</v>
      </c>
      <c r="B1239" s="14" t="s">
        <v>1588</v>
      </c>
      <c r="C1239" s="16">
        <v>0</v>
      </c>
    </row>
    <row r="1240" spans="1:3" ht="16.899999999999999" customHeight="1">
      <c r="A1240" s="14">
        <v>2200119</v>
      </c>
      <c r="B1240" s="14" t="s">
        <v>1589</v>
      </c>
      <c r="C1240" s="16">
        <v>0</v>
      </c>
    </row>
    <row r="1241" spans="1:3" ht="16.899999999999999" customHeight="1">
      <c r="A1241" s="14">
        <v>2200150</v>
      </c>
      <c r="B1241" s="14" t="s">
        <v>640</v>
      </c>
      <c r="C1241" s="16">
        <v>0</v>
      </c>
    </row>
    <row r="1242" spans="1:3" ht="16.899999999999999" customHeight="1">
      <c r="A1242" s="14">
        <v>2200199</v>
      </c>
      <c r="B1242" s="14" t="s">
        <v>1590</v>
      </c>
      <c r="C1242" s="16">
        <v>558</v>
      </c>
    </row>
    <row r="1243" spans="1:3" ht="16.899999999999999" customHeight="1">
      <c r="A1243" s="14">
        <v>22002</v>
      </c>
      <c r="B1243" s="15" t="s">
        <v>1591</v>
      </c>
      <c r="C1243" s="5">
        <f>SUM(C1244:C1262)</f>
        <v>0</v>
      </c>
    </row>
    <row r="1244" spans="1:3" ht="16.899999999999999" customHeight="1">
      <c r="A1244" s="14">
        <v>2200201</v>
      </c>
      <c r="B1244" s="14" t="s">
        <v>631</v>
      </c>
      <c r="C1244" s="16">
        <v>0</v>
      </c>
    </row>
    <row r="1245" spans="1:3" ht="16.899999999999999" customHeight="1">
      <c r="A1245" s="14">
        <v>2200202</v>
      </c>
      <c r="B1245" s="14" t="s">
        <v>632</v>
      </c>
      <c r="C1245" s="16">
        <v>0</v>
      </c>
    </row>
    <row r="1246" spans="1:3" ht="16.899999999999999" customHeight="1">
      <c r="A1246" s="14">
        <v>2200203</v>
      </c>
      <c r="B1246" s="14" t="s">
        <v>633</v>
      </c>
      <c r="C1246" s="16">
        <v>0</v>
      </c>
    </row>
    <row r="1247" spans="1:3" ht="16.899999999999999" customHeight="1">
      <c r="A1247" s="14">
        <v>2200204</v>
      </c>
      <c r="B1247" s="14" t="s">
        <v>1592</v>
      </c>
      <c r="C1247" s="16">
        <v>0</v>
      </c>
    </row>
    <row r="1248" spans="1:3" ht="16.899999999999999" customHeight="1">
      <c r="A1248" s="14">
        <v>2200205</v>
      </c>
      <c r="B1248" s="14" t="s">
        <v>1593</v>
      </c>
      <c r="C1248" s="16">
        <v>0</v>
      </c>
    </row>
    <row r="1249" spans="1:3" ht="16.899999999999999" customHeight="1">
      <c r="A1249" s="14">
        <v>2200206</v>
      </c>
      <c r="B1249" s="14" t="s">
        <v>1594</v>
      </c>
      <c r="C1249" s="16">
        <v>0</v>
      </c>
    </row>
    <row r="1250" spans="1:3" ht="16.899999999999999" customHeight="1">
      <c r="A1250" s="14">
        <v>2200207</v>
      </c>
      <c r="B1250" s="14" t="s">
        <v>1595</v>
      </c>
      <c r="C1250" s="16">
        <v>0</v>
      </c>
    </row>
    <row r="1251" spans="1:3" ht="16.899999999999999" customHeight="1">
      <c r="A1251" s="14">
        <v>2200208</v>
      </c>
      <c r="B1251" s="14" t="s">
        <v>1596</v>
      </c>
      <c r="C1251" s="16">
        <v>0</v>
      </c>
    </row>
    <row r="1252" spans="1:3" ht="16.899999999999999" customHeight="1">
      <c r="A1252" s="14">
        <v>2200209</v>
      </c>
      <c r="B1252" s="14" t="s">
        <v>1597</v>
      </c>
      <c r="C1252" s="16">
        <v>0</v>
      </c>
    </row>
    <row r="1253" spans="1:3" ht="16.899999999999999" customHeight="1">
      <c r="A1253" s="14">
        <v>2200210</v>
      </c>
      <c r="B1253" s="14" t="s">
        <v>1598</v>
      </c>
      <c r="C1253" s="16">
        <v>0</v>
      </c>
    </row>
    <row r="1254" spans="1:3" ht="16.899999999999999" customHeight="1">
      <c r="A1254" s="14">
        <v>2200211</v>
      </c>
      <c r="B1254" s="14" t="s">
        <v>1599</v>
      </c>
      <c r="C1254" s="16">
        <v>0</v>
      </c>
    </row>
    <row r="1255" spans="1:3" ht="16.899999999999999" customHeight="1">
      <c r="A1255" s="14">
        <v>2200212</v>
      </c>
      <c r="B1255" s="14" t="s">
        <v>1600</v>
      </c>
      <c r="C1255" s="16">
        <v>0</v>
      </c>
    </row>
    <row r="1256" spans="1:3" ht="16.899999999999999" customHeight="1">
      <c r="A1256" s="14">
        <v>2200213</v>
      </c>
      <c r="B1256" s="14" t="s">
        <v>1601</v>
      </c>
      <c r="C1256" s="16">
        <v>0</v>
      </c>
    </row>
    <row r="1257" spans="1:3" ht="16.899999999999999" customHeight="1">
      <c r="A1257" s="14">
        <v>2200215</v>
      </c>
      <c r="B1257" s="14" t="s">
        <v>1602</v>
      </c>
      <c r="C1257" s="16">
        <v>0</v>
      </c>
    </row>
    <row r="1258" spans="1:3" ht="16.899999999999999" customHeight="1">
      <c r="A1258" s="14">
        <v>2200216</v>
      </c>
      <c r="B1258" s="14" t="s">
        <v>1603</v>
      </c>
      <c r="C1258" s="16">
        <v>0</v>
      </c>
    </row>
    <row r="1259" spans="1:3" ht="16.899999999999999" customHeight="1">
      <c r="A1259" s="14">
        <v>2200217</v>
      </c>
      <c r="B1259" s="14" t="s">
        <v>1604</v>
      </c>
      <c r="C1259" s="16">
        <v>0</v>
      </c>
    </row>
    <row r="1260" spans="1:3" ht="16.899999999999999" customHeight="1">
      <c r="A1260" s="14">
        <v>2200218</v>
      </c>
      <c r="B1260" s="14" t="s">
        <v>1605</v>
      </c>
      <c r="C1260" s="16">
        <v>0</v>
      </c>
    </row>
    <row r="1261" spans="1:3" ht="16.899999999999999" customHeight="1">
      <c r="A1261" s="14">
        <v>2200250</v>
      </c>
      <c r="B1261" s="14" t="s">
        <v>640</v>
      </c>
      <c r="C1261" s="16">
        <v>0</v>
      </c>
    </row>
    <row r="1262" spans="1:3" ht="16.899999999999999" customHeight="1">
      <c r="A1262" s="14">
        <v>2200299</v>
      </c>
      <c r="B1262" s="14" t="s">
        <v>1606</v>
      </c>
      <c r="C1262" s="16">
        <v>0</v>
      </c>
    </row>
    <row r="1263" spans="1:3" ht="16.899999999999999" customHeight="1">
      <c r="A1263" s="14">
        <v>22003</v>
      </c>
      <c r="B1263" s="15" t="s">
        <v>1607</v>
      </c>
      <c r="C1263" s="5">
        <f>SUM(C1264:C1271)</f>
        <v>5</v>
      </c>
    </row>
    <row r="1264" spans="1:3" ht="16.899999999999999" customHeight="1">
      <c r="A1264" s="14">
        <v>2200301</v>
      </c>
      <c r="B1264" s="14" t="s">
        <v>631</v>
      </c>
      <c r="C1264" s="16">
        <v>5</v>
      </c>
    </row>
    <row r="1265" spans="1:3" ht="16.899999999999999" customHeight="1">
      <c r="A1265" s="14">
        <v>2200302</v>
      </c>
      <c r="B1265" s="14" t="s">
        <v>632</v>
      </c>
      <c r="C1265" s="16">
        <v>0</v>
      </c>
    </row>
    <row r="1266" spans="1:3" ht="16.899999999999999" customHeight="1">
      <c r="A1266" s="14">
        <v>2200303</v>
      </c>
      <c r="B1266" s="14" t="s">
        <v>633</v>
      </c>
      <c r="C1266" s="16">
        <v>0</v>
      </c>
    </row>
    <row r="1267" spans="1:3" ht="16.899999999999999" customHeight="1">
      <c r="A1267" s="14">
        <v>2200304</v>
      </c>
      <c r="B1267" s="14" t="s">
        <v>1608</v>
      </c>
      <c r="C1267" s="16">
        <v>0</v>
      </c>
    </row>
    <row r="1268" spans="1:3" ht="16.899999999999999" customHeight="1">
      <c r="A1268" s="14">
        <v>2200305</v>
      </c>
      <c r="B1268" s="14" t="s">
        <v>1609</v>
      </c>
      <c r="C1268" s="16">
        <v>0</v>
      </c>
    </row>
    <row r="1269" spans="1:3" ht="16.899999999999999" customHeight="1">
      <c r="A1269" s="14">
        <v>2200306</v>
      </c>
      <c r="B1269" s="14" t="s">
        <v>1610</v>
      </c>
      <c r="C1269" s="16">
        <v>0</v>
      </c>
    </row>
    <row r="1270" spans="1:3" ht="16.899999999999999" customHeight="1">
      <c r="A1270" s="14">
        <v>2200350</v>
      </c>
      <c r="B1270" s="14" t="s">
        <v>640</v>
      </c>
      <c r="C1270" s="16">
        <v>0</v>
      </c>
    </row>
    <row r="1271" spans="1:3" ht="16.899999999999999" customHeight="1">
      <c r="A1271" s="14">
        <v>2200399</v>
      </c>
      <c r="B1271" s="14" t="s">
        <v>1611</v>
      </c>
      <c r="C1271" s="16">
        <v>0</v>
      </c>
    </row>
    <row r="1272" spans="1:3" ht="16.899999999999999" customHeight="1">
      <c r="A1272" s="14">
        <v>22004</v>
      </c>
      <c r="B1272" s="15" t="s">
        <v>1612</v>
      </c>
      <c r="C1272" s="5">
        <f>SUM(C1273:C1284)</f>
        <v>0</v>
      </c>
    </row>
    <row r="1273" spans="1:3" ht="16.899999999999999" customHeight="1">
      <c r="A1273" s="14">
        <v>2200401</v>
      </c>
      <c r="B1273" s="14" t="s">
        <v>631</v>
      </c>
      <c r="C1273" s="16">
        <v>0</v>
      </c>
    </row>
    <row r="1274" spans="1:3" ht="16.899999999999999" customHeight="1">
      <c r="A1274" s="14">
        <v>2200402</v>
      </c>
      <c r="B1274" s="14" t="s">
        <v>632</v>
      </c>
      <c r="C1274" s="16">
        <v>0</v>
      </c>
    </row>
    <row r="1275" spans="1:3" ht="16.899999999999999" customHeight="1">
      <c r="A1275" s="14">
        <v>2200403</v>
      </c>
      <c r="B1275" s="14" t="s">
        <v>633</v>
      </c>
      <c r="C1275" s="16">
        <v>0</v>
      </c>
    </row>
    <row r="1276" spans="1:3" ht="16.899999999999999" customHeight="1">
      <c r="A1276" s="14">
        <v>2200404</v>
      </c>
      <c r="B1276" s="14" t="s">
        <v>1613</v>
      </c>
      <c r="C1276" s="16">
        <v>0</v>
      </c>
    </row>
    <row r="1277" spans="1:3" ht="16.899999999999999" customHeight="1">
      <c r="A1277" s="14">
        <v>2200405</v>
      </c>
      <c r="B1277" s="14" t="s">
        <v>1614</v>
      </c>
      <c r="C1277" s="16">
        <v>0</v>
      </c>
    </row>
    <row r="1278" spans="1:3" ht="16.899999999999999" customHeight="1">
      <c r="A1278" s="14">
        <v>2200406</v>
      </c>
      <c r="B1278" s="14" t="s">
        <v>1615</v>
      </c>
      <c r="C1278" s="16">
        <v>0</v>
      </c>
    </row>
    <row r="1279" spans="1:3" ht="16.899999999999999" customHeight="1">
      <c r="A1279" s="14">
        <v>2200407</v>
      </c>
      <c r="B1279" s="14" t="s">
        <v>1616</v>
      </c>
      <c r="C1279" s="16">
        <v>0</v>
      </c>
    </row>
    <row r="1280" spans="1:3" ht="16.899999999999999" customHeight="1">
      <c r="A1280" s="14">
        <v>2200408</v>
      </c>
      <c r="B1280" s="14" t="s">
        <v>1617</v>
      </c>
      <c r="C1280" s="16">
        <v>0</v>
      </c>
    </row>
    <row r="1281" spans="1:3" ht="16.899999999999999" customHeight="1">
      <c r="A1281" s="14">
        <v>2200409</v>
      </c>
      <c r="B1281" s="14" t="s">
        <v>1618</v>
      </c>
      <c r="C1281" s="16">
        <v>0</v>
      </c>
    </row>
    <row r="1282" spans="1:3" ht="16.899999999999999" customHeight="1">
      <c r="A1282" s="14">
        <v>2200410</v>
      </c>
      <c r="B1282" s="14" t="s">
        <v>1619</v>
      </c>
      <c r="C1282" s="16">
        <v>0</v>
      </c>
    </row>
    <row r="1283" spans="1:3" ht="16.899999999999999" customHeight="1">
      <c r="A1283" s="14">
        <v>2200450</v>
      </c>
      <c r="B1283" s="14" t="s">
        <v>1620</v>
      </c>
      <c r="C1283" s="16">
        <v>0</v>
      </c>
    </row>
    <row r="1284" spans="1:3" ht="16.899999999999999" customHeight="1">
      <c r="A1284" s="14">
        <v>2200499</v>
      </c>
      <c r="B1284" s="14" t="s">
        <v>1621</v>
      </c>
      <c r="C1284" s="16">
        <v>0</v>
      </c>
    </row>
    <row r="1285" spans="1:3" ht="16.899999999999999" customHeight="1">
      <c r="A1285" s="14">
        <v>22005</v>
      </c>
      <c r="B1285" s="15" t="s">
        <v>1622</v>
      </c>
      <c r="C1285" s="5">
        <f>SUM(C1286:C1299)</f>
        <v>75</v>
      </c>
    </row>
    <row r="1286" spans="1:3" ht="16.899999999999999" customHeight="1">
      <c r="A1286" s="14">
        <v>2200501</v>
      </c>
      <c r="B1286" s="14" t="s">
        <v>631</v>
      </c>
      <c r="C1286" s="16">
        <v>35</v>
      </c>
    </row>
    <row r="1287" spans="1:3" ht="16.899999999999999" customHeight="1">
      <c r="A1287" s="14">
        <v>2200502</v>
      </c>
      <c r="B1287" s="14" t="s">
        <v>632</v>
      </c>
      <c r="C1287" s="16">
        <v>0</v>
      </c>
    </row>
    <row r="1288" spans="1:3" ht="16.899999999999999" customHeight="1">
      <c r="A1288" s="14">
        <v>2200503</v>
      </c>
      <c r="B1288" s="14" t="s">
        <v>633</v>
      </c>
      <c r="C1288" s="16">
        <v>0</v>
      </c>
    </row>
    <row r="1289" spans="1:3" ht="16.899999999999999" customHeight="1">
      <c r="A1289" s="14">
        <v>2200504</v>
      </c>
      <c r="B1289" s="14" t="s">
        <v>1623</v>
      </c>
      <c r="C1289" s="16">
        <v>0</v>
      </c>
    </row>
    <row r="1290" spans="1:3" ht="16.899999999999999" customHeight="1">
      <c r="A1290" s="14">
        <v>2200506</v>
      </c>
      <c r="B1290" s="14" t="s">
        <v>1624</v>
      </c>
      <c r="C1290" s="16">
        <v>0</v>
      </c>
    </row>
    <row r="1291" spans="1:3" ht="16.899999999999999" customHeight="1">
      <c r="A1291" s="14">
        <v>2200507</v>
      </c>
      <c r="B1291" s="14" t="s">
        <v>1625</v>
      </c>
      <c r="C1291" s="16">
        <v>0</v>
      </c>
    </row>
    <row r="1292" spans="1:3" ht="16.899999999999999" customHeight="1">
      <c r="A1292" s="14">
        <v>2200508</v>
      </c>
      <c r="B1292" s="14" t="s">
        <v>1626</v>
      </c>
      <c r="C1292" s="16">
        <v>0</v>
      </c>
    </row>
    <row r="1293" spans="1:3" ht="16.899999999999999" customHeight="1">
      <c r="A1293" s="14">
        <v>2200509</v>
      </c>
      <c r="B1293" s="14" t="s">
        <v>1627</v>
      </c>
      <c r="C1293" s="16">
        <v>40</v>
      </c>
    </row>
    <row r="1294" spans="1:3" ht="16.899999999999999" customHeight="1">
      <c r="A1294" s="14">
        <v>2200510</v>
      </c>
      <c r="B1294" s="14" t="s">
        <v>1628</v>
      </c>
      <c r="C1294" s="16">
        <v>0</v>
      </c>
    </row>
    <row r="1295" spans="1:3" ht="16.899999999999999" customHeight="1">
      <c r="A1295" s="14">
        <v>2200511</v>
      </c>
      <c r="B1295" s="14" t="s">
        <v>1629</v>
      </c>
      <c r="C1295" s="16">
        <v>0</v>
      </c>
    </row>
    <row r="1296" spans="1:3" ht="16.899999999999999" customHeight="1">
      <c r="A1296" s="14">
        <v>2200512</v>
      </c>
      <c r="B1296" s="14" t="s">
        <v>1630</v>
      </c>
      <c r="C1296" s="16">
        <v>0</v>
      </c>
    </row>
    <row r="1297" spans="1:3" ht="16.899999999999999" customHeight="1">
      <c r="A1297" s="14">
        <v>2200513</v>
      </c>
      <c r="B1297" s="14" t="s">
        <v>1631</v>
      </c>
      <c r="C1297" s="16">
        <v>0</v>
      </c>
    </row>
    <row r="1298" spans="1:3" ht="16.899999999999999" customHeight="1">
      <c r="A1298" s="14">
        <v>2200514</v>
      </c>
      <c r="B1298" s="14" t="s">
        <v>1632</v>
      </c>
      <c r="C1298" s="16">
        <v>0</v>
      </c>
    </row>
    <row r="1299" spans="1:3" ht="16.899999999999999" customHeight="1">
      <c r="A1299" s="14">
        <v>2200599</v>
      </c>
      <c r="B1299" s="14" t="s">
        <v>1633</v>
      </c>
      <c r="C1299" s="16">
        <v>0</v>
      </c>
    </row>
    <row r="1300" spans="1:3" ht="16.899999999999999" customHeight="1">
      <c r="A1300" s="14">
        <v>22099</v>
      </c>
      <c r="B1300" s="15" t="s">
        <v>1634</v>
      </c>
      <c r="C1300" s="5">
        <f>C1301</f>
        <v>0</v>
      </c>
    </row>
    <row r="1301" spans="1:3" ht="16.899999999999999" customHeight="1">
      <c r="A1301" s="14">
        <v>2209901</v>
      </c>
      <c r="B1301" s="14" t="s">
        <v>1635</v>
      </c>
      <c r="C1301" s="16">
        <v>0</v>
      </c>
    </row>
    <row r="1302" spans="1:3" ht="17.25" customHeight="1">
      <c r="A1302" s="14">
        <v>221</v>
      </c>
      <c r="B1302" s="15" t="s">
        <v>1636</v>
      </c>
      <c r="C1302" s="5">
        <f>SUM(C1303,C1312,C1316)</f>
        <v>17525</v>
      </c>
    </row>
    <row r="1303" spans="1:3" ht="16.899999999999999" customHeight="1">
      <c r="A1303" s="14">
        <v>22101</v>
      </c>
      <c r="B1303" s="15" t="s">
        <v>1637</v>
      </c>
      <c r="C1303" s="5">
        <f>SUM(C1304:C1311)</f>
        <v>12251</v>
      </c>
    </row>
    <row r="1304" spans="1:3" ht="16.899999999999999" customHeight="1">
      <c r="A1304" s="14">
        <v>2210101</v>
      </c>
      <c r="B1304" s="14" t="s">
        <v>1638</v>
      </c>
      <c r="C1304" s="16">
        <v>20</v>
      </c>
    </row>
    <row r="1305" spans="1:3" ht="16.899999999999999" customHeight="1">
      <c r="A1305" s="14">
        <v>2210102</v>
      </c>
      <c r="B1305" s="14" t="s">
        <v>1639</v>
      </c>
      <c r="C1305" s="16">
        <v>0</v>
      </c>
    </row>
    <row r="1306" spans="1:3" ht="16.899999999999999" customHeight="1">
      <c r="A1306" s="14">
        <v>2210103</v>
      </c>
      <c r="B1306" s="14" t="s">
        <v>1640</v>
      </c>
      <c r="C1306" s="16">
        <v>0</v>
      </c>
    </row>
    <row r="1307" spans="1:3" ht="16.899999999999999" customHeight="1">
      <c r="A1307" s="14">
        <v>2210104</v>
      </c>
      <c r="B1307" s="14" t="s">
        <v>1641</v>
      </c>
      <c r="C1307" s="16">
        <v>0</v>
      </c>
    </row>
    <row r="1308" spans="1:3" ht="16.899999999999999" customHeight="1">
      <c r="A1308" s="14">
        <v>2210105</v>
      </c>
      <c r="B1308" s="14" t="s">
        <v>1642</v>
      </c>
      <c r="C1308" s="16">
        <v>9765</v>
      </c>
    </row>
    <row r="1309" spans="1:3" ht="16.899999999999999" customHeight="1">
      <c r="A1309" s="14">
        <v>2210106</v>
      </c>
      <c r="B1309" s="14" t="s">
        <v>1643</v>
      </c>
      <c r="C1309" s="16">
        <v>0</v>
      </c>
    </row>
    <row r="1310" spans="1:3" ht="16.899999999999999" customHeight="1">
      <c r="A1310" s="14">
        <v>2210107</v>
      </c>
      <c r="B1310" s="14" t="s">
        <v>1644</v>
      </c>
      <c r="C1310" s="16">
        <v>0</v>
      </c>
    </row>
    <row r="1311" spans="1:3" ht="16.899999999999999" customHeight="1">
      <c r="A1311" s="14">
        <v>2210199</v>
      </c>
      <c r="B1311" s="14" t="s">
        <v>1645</v>
      </c>
      <c r="C1311" s="16">
        <v>2466</v>
      </c>
    </row>
    <row r="1312" spans="1:3" ht="16.899999999999999" customHeight="1">
      <c r="A1312" s="14">
        <v>22102</v>
      </c>
      <c r="B1312" s="15" t="s">
        <v>1646</v>
      </c>
      <c r="C1312" s="5">
        <f>SUM(C1313:C1315)</f>
        <v>5274</v>
      </c>
    </row>
    <row r="1313" spans="1:3" ht="16.899999999999999" customHeight="1">
      <c r="A1313" s="14">
        <v>2210201</v>
      </c>
      <c r="B1313" s="14" t="s">
        <v>1647</v>
      </c>
      <c r="C1313" s="16">
        <v>5274</v>
      </c>
    </row>
    <row r="1314" spans="1:3" ht="16.899999999999999" customHeight="1">
      <c r="A1314" s="14">
        <v>2210202</v>
      </c>
      <c r="B1314" s="14" t="s">
        <v>1648</v>
      </c>
      <c r="C1314" s="16">
        <v>0</v>
      </c>
    </row>
    <row r="1315" spans="1:3" ht="16.899999999999999" customHeight="1">
      <c r="A1315" s="14">
        <v>2210203</v>
      </c>
      <c r="B1315" s="14" t="s">
        <v>1649</v>
      </c>
      <c r="C1315" s="16">
        <v>0</v>
      </c>
    </row>
    <row r="1316" spans="1:3" ht="16.899999999999999" customHeight="1">
      <c r="A1316" s="14">
        <v>22103</v>
      </c>
      <c r="B1316" s="15" t="s">
        <v>1650</v>
      </c>
      <c r="C1316" s="5">
        <f>SUM(C1317:C1319)</f>
        <v>0</v>
      </c>
    </row>
    <row r="1317" spans="1:3" ht="16.899999999999999" customHeight="1">
      <c r="A1317" s="14">
        <v>2210301</v>
      </c>
      <c r="B1317" s="14" t="s">
        <v>1651</v>
      </c>
      <c r="C1317" s="16">
        <v>0</v>
      </c>
    </row>
    <row r="1318" spans="1:3" ht="16.899999999999999" customHeight="1">
      <c r="A1318" s="14">
        <v>2210302</v>
      </c>
      <c r="B1318" s="14" t="s">
        <v>1652</v>
      </c>
      <c r="C1318" s="16">
        <v>0</v>
      </c>
    </row>
    <row r="1319" spans="1:3" ht="16.899999999999999" customHeight="1">
      <c r="A1319" s="14">
        <v>2210399</v>
      </c>
      <c r="B1319" s="14" t="s">
        <v>1653</v>
      </c>
      <c r="C1319" s="16">
        <v>0</v>
      </c>
    </row>
    <row r="1320" spans="1:3" ht="16.899999999999999" customHeight="1">
      <c r="A1320" s="14">
        <v>222</v>
      </c>
      <c r="B1320" s="15" t="s">
        <v>1654</v>
      </c>
      <c r="C1320" s="5">
        <f>SUM(C1321,C1336,C1350,C1356,C1362)</f>
        <v>1224</v>
      </c>
    </row>
    <row r="1321" spans="1:3" ht="16.899999999999999" customHeight="1">
      <c r="A1321" s="14">
        <v>22201</v>
      </c>
      <c r="B1321" s="15" t="s">
        <v>1655</v>
      </c>
      <c r="C1321" s="5">
        <f>SUM(C1322:C1335)</f>
        <v>1096</v>
      </c>
    </row>
    <row r="1322" spans="1:3" ht="16.899999999999999" customHeight="1">
      <c r="A1322" s="14">
        <v>2220101</v>
      </c>
      <c r="B1322" s="14" t="s">
        <v>631</v>
      </c>
      <c r="C1322" s="16">
        <v>486</v>
      </c>
    </row>
    <row r="1323" spans="1:3" ht="16.899999999999999" customHeight="1">
      <c r="A1323" s="14">
        <v>2220102</v>
      </c>
      <c r="B1323" s="14" t="s">
        <v>632</v>
      </c>
      <c r="C1323" s="16">
        <v>0</v>
      </c>
    </row>
    <row r="1324" spans="1:3" ht="16.899999999999999" customHeight="1">
      <c r="A1324" s="14">
        <v>2220103</v>
      </c>
      <c r="B1324" s="14" t="s">
        <v>633</v>
      </c>
      <c r="C1324" s="16">
        <v>0</v>
      </c>
    </row>
    <row r="1325" spans="1:3" ht="16.899999999999999" customHeight="1">
      <c r="A1325" s="14">
        <v>2220104</v>
      </c>
      <c r="B1325" s="14" t="s">
        <v>1656</v>
      </c>
      <c r="C1325" s="16">
        <v>0</v>
      </c>
    </row>
    <row r="1326" spans="1:3" ht="16.899999999999999" customHeight="1">
      <c r="A1326" s="14">
        <v>2220105</v>
      </c>
      <c r="B1326" s="14" t="s">
        <v>1657</v>
      </c>
      <c r="C1326" s="16">
        <v>3</v>
      </c>
    </row>
    <row r="1327" spans="1:3" ht="16.899999999999999" customHeight="1">
      <c r="A1327" s="14">
        <v>2220106</v>
      </c>
      <c r="B1327" s="14" t="s">
        <v>1658</v>
      </c>
      <c r="C1327" s="16">
        <v>0</v>
      </c>
    </row>
    <row r="1328" spans="1:3" ht="16.899999999999999" customHeight="1">
      <c r="A1328" s="14">
        <v>2220107</v>
      </c>
      <c r="B1328" s="14" t="s">
        <v>1659</v>
      </c>
      <c r="C1328" s="16">
        <v>0</v>
      </c>
    </row>
    <row r="1329" spans="1:3" ht="16.899999999999999" customHeight="1">
      <c r="A1329" s="14">
        <v>2220112</v>
      </c>
      <c r="B1329" s="14" t="s">
        <v>1660</v>
      </c>
      <c r="C1329" s="16">
        <v>0</v>
      </c>
    </row>
    <row r="1330" spans="1:3" ht="16.899999999999999" customHeight="1">
      <c r="A1330" s="14">
        <v>2220113</v>
      </c>
      <c r="B1330" s="14" t="s">
        <v>1661</v>
      </c>
      <c r="C1330" s="16">
        <v>0</v>
      </c>
    </row>
    <row r="1331" spans="1:3" ht="16.899999999999999" customHeight="1">
      <c r="A1331" s="14">
        <v>2220114</v>
      </c>
      <c r="B1331" s="14" t="s">
        <v>1662</v>
      </c>
      <c r="C1331" s="16">
        <v>0</v>
      </c>
    </row>
    <row r="1332" spans="1:3" ht="16.899999999999999" customHeight="1">
      <c r="A1332" s="14">
        <v>2220115</v>
      </c>
      <c r="B1332" s="14" t="s">
        <v>1663</v>
      </c>
      <c r="C1332" s="16">
        <v>121</v>
      </c>
    </row>
    <row r="1333" spans="1:3" ht="16.899999999999999" customHeight="1">
      <c r="A1333" s="14">
        <v>2220118</v>
      </c>
      <c r="B1333" s="14" t="s">
        <v>1664</v>
      </c>
      <c r="C1333" s="16">
        <v>0</v>
      </c>
    </row>
    <row r="1334" spans="1:3" ht="16.899999999999999" customHeight="1">
      <c r="A1334" s="14">
        <v>2220150</v>
      </c>
      <c r="B1334" s="14" t="s">
        <v>640</v>
      </c>
      <c r="C1334" s="16">
        <v>0</v>
      </c>
    </row>
    <row r="1335" spans="1:3" ht="16.899999999999999" customHeight="1">
      <c r="A1335" s="14">
        <v>2220199</v>
      </c>
      <c r="B1335" s="14" t="s">
        <v>1665</v>
      </c>
      <c r="C1335" s="16">
        <v>486</v>
      </c>
    </row>
    <row r="1336" spans="1:3" ht="16.899999999999999" customHeight="1">
      <c r="A1336" s="14">
        <v>22202</v>
      </c>
      <c r="B1336" s="15" t="s">
        <v>1666</v>
      </c>
      <c r="C1336" s="5">
        <f>SUM(C1337:C1349)</f>
        <v>118</v>
      </c>
    </row>
    <row r="1337" spans="1:3" ht="16.899999999999999" customHeight="1">
      <c r="A1337" s="14">
        <v>2220201</v>
      </c>
      <c r="B1337" s="14" t="s">
        <v>631</v>
      </c>
      <c r="C1337" s="16">
        <v>0</v>
      </c>
    </row>
    <row r="1338" spans="1:3" ht="16.899999999999999" customHeight="1">
      <c r="A1338" s="14">
        <v>2220202</v>
      </c>
      <c r="B1338" s="14" t="s">
        <v>632</v>
      </c>
      <c r="C1338" s="16">
        <v>0</v>
      </c>
    </row>
    <row r="1339" spans="1:3" ht="16.899999999999999" customHeight="1">
      <c r="A1339" s="14">
        <v>2220203</v>
      </c>
      <c r="B1339" s="14" t="s">
        <v>633</v>
      </c>
      <c r="C1339" s="16">
        <v>0</v>
      </c>
    </row>
    <row r="1340" spans="1:3" ht="16.899999999999999" customHeight="1">
      <c r="A1340" s="14">
        <v>2220204</v>
      </c>
      <c r="B1340" s="14" t="s">
        <v>1667</v>
      </c>
      <c r="C1340" s="16">
        <v>0</v>
      </c>
    </row>
    <row r="1341" spans="1:3" ht="16.899999999999999" customHeight="1">
      <c r="A1341" s="14">
        <v>2220205</v>
      </c>
      <c r="B1341" s="14" t="s">
        <v>1668</v>
      </c>
      <c r="C1341" s="16">
        <v>0</v>
      </c>
    </row>
    <row r="1342" spans="1:3" ht="16.899999999999999" customHeight="1">
      <c r="A1342" s="14">
        <v>2220206</v>
      </c>
      <c r="B1342" s="14" t="s">
        <v>1669</v>
      </c>
      <c r="C1342" s="16">
        <v>0</v>
      </c>
    </row>
    <row r="1343" spans="1:3" ht="16.899999999999999" customHeight="1">
      <c r="A1343" s="14">
        <v>2220207</v>
      </c>
      <c r="B1343" s="14" t="s">
        <v>1670</v>
      </c>
      <c r="C1343" s="16">
        <v>0</v>
      </c>
    </row>
    <row r="1344" spans="1:3" ht="16.899999999999999" customHeight="1">
      <c r="A1344" s="14">
        <v>2220209</v>
      </c>
      <c r="B1344" s="14" t="s">
        <v>1671</v>
      </c>
      <c r="C1344" s="16">
        <v>0</v>
      </c>
    </row>
    <row r="1345" spans="1:3" ht="16.899999999999999" customHeight="1">
      <c r="A1345" s="14">
        <v>2220210</v>
      </c>
      <c r="B1345" s="14" t="s">
        <v>1672</v>
      </c>
      <c r="C1345" s="16">
        <v>0</v>
      </c>
    </row>
    <row r="1346" spans="1:3" ht="16.899999999999999" customHeight="1">
      <c r="A1346" s="14">
        <v>2220211</v>
      </c>
      <c r="B1346" s="14" t="s">
        <v>1673</v>
      </c>
      <c r="C1346" s="16">
        <v>118</v>
      </c>
    </row>
    <row r="1347" spans="1:3" ht="16.899999999999999" customHeight="1">
      <c r="A1347" s="14">
        <v>2220212</v>
      </c>
      <c r="B1347" s="14" t="s">
        <v>1674</v>
      </c>
      <c r="C1347" s="16">
        <v>0</v>
      </c>
    </row>
    <row r="1348" spans="1:3" ht="16.899999999999999" customHeight="1">
      <c r="A1348" s="14">
        <v>2220250</v>
      </c>
      <c r="B1348" s="14" t="s">
        <v>640</v>
      </c>
      <c r="C1348" s="16">
        <v>0</v>
      </c>
    </row>
    <row r="1349" spans="1:3" ht="16.899999999999999" customHeight="1">
      <c r="A1349" s="14">
        <v>2220299</v>
      </c>
      <c r="B1349" s="14" t="s">
        <v>1675</v>
      </c>
      <c r="C1349" s="16">
        <v>0</v>
      </c>
    </row>
    <row r="1350" spans="1:3" ht="16.899999999999999" customHeight="1">
      <c r="A1350" s="14">
        <v>22203</v>
      </c>
      <c r="B1350" s="15" t="s">
        <v>1676</v>
      </c>
      <c r="C1350" s="5">
        <f>SUM(C1351:C1355)</f>
        <v>0</v>
      </c>
    </row>
    <row r="1351" spans="1:3" ht="16.899999999999999" customHeight="1">
      <c r="A1351" s="14">
        <v>2220301</v>
      </c>
      <c r="B1351" s="14" t="s">
        <v>1677</v>
      </c>
      <c r="C1351" s="16">
        <v>0</v>
      </c>
    </row>
    <row r="1352" spans="1:3" ht="16.899999999999999" customHeight="1">
      <c r="A1352" s="14">
        <v>2220302</v>
      </c>
      <c r="B1352" s="14" t="s">
        <v>1678</v>
      </c>
      <c r="C1352" s="16">
        <v>0</v>
      </c>
    </row>
    <row r="1353" spans="1:3" ht="16.899999999999999" customHeight="1">
      <c r="A1353" s="14">
        <v>2220303</v>
      </c>
      <c r="B1353" s="14" t="s">
        <v>1679</v>
      </c>
      <c r="C1353" s="16">
        <v>0</v>
      </c>
    </row>
    <row r="1354" spans="1:3" ht="16.899999999999999" customHeight="1">
      <c r="A1354" s="14">
        <v>2220304</v>
      </c>
      <c r="B1354" s="14" t="s">
        <v>1680</v>
      </c>
      <c r="C1354" s="16">
        <v>0</v>
      </c>
    </row>
    <row r="1355" spans="1:3" ht="16.899999999999999" customHeight="1">
      <c r="A1355" s="14">
        <v>2220399</v>
      </c>
      <c r="B1355" s="14" t="s">
        <v>1681</v>
      </c>
      <c r="C1355" s="16">
        <v>0</v>
      </c>
    </row>
    <row r="1356" spans="1:3" ht="16.899999999999999" customHeight="1">
      <c r="A1356" s="14">
        <v>22204</v>
      </c>
      <c r="B1356" s="15" t="s">
        <v>1682</v>
      </c>
      <c r="C1356" s="5">
        <f>SUM(C1357:C1361)</f>
        <v>10</v>
      </c>
    </row>
    <row r="1357" spans="1:3" ht="16.899999999999999" customHeight="1">
      <c r="A1357" s="14">
        <v>2220401</v>
      </c>
      <c r="B1357" s="14" t="s">
        <v>1683</v>
      </c>
      <c r="C1357" s="16">
        <v>0</v>
      </c>
    </row>
    <row r="1358" spans="1:3" ht="16.899999999999999" customHeight="1">
      <c r="A1358" s="14">
        <v>2220402</v>
      </c>
      <c r="B1358" s="14" t="s">
        <v>1684</v>
      </c>
      <c r="C1358" s="16">
        <v>0</v>
      </c>
    </row>
    <row r="1359" spans="1:3" ht="16.899999999999999" customHeight="1">
      <c r="A1359" s="14">
        <v>2220403</v>
      </c>
      <c r="B1359" s="14" t="s">
        <v>1685</v>
      </c>
      <c r="C1359" s="16">
        <v>0</v>
      </c>
    </row>
    <row r="1360" spans="1:3" ht="16.899999999999999" customHeight="1">
      <c r="A1360" s="14">
        <v>2220404</v>
      </c>
      <c r="B1360" s="14" t="s">
        <v>1686</v>
      </c>
      <c r="C1360" s="16">
        <v>0</v>
      </c>
    </row>
    <row r="1361" spans="1:3" ht="16.899999999999999" customHeight="1">
      <c r="A1361" s="14">
        <v>2220499</v>
      </c>
      <c r="B1361" s="14" t="s">
        <v>1687</v>
      </c>
      <c r="C1361" s="16">
        <v>10</v>
      </c>
    </row>
    <row r="1362" spans="1:3" ht="16.899999999999999" customHeight="1">
      <c r="A1362" s="14">
        <v>22205</v>
      </c>
      <c r="B1362" s="15" t="s">
        <v>1688</v>
      </c>
      <c r="C1362" s="5">
        <f>SUM(C1363:C1373)</f>
        <v>0</v>
      </c>
    </row>
    <row r="1363" spans="1:3" ht="16.899999999999999" customHeight="1">
      <c r="A1363" s="14">
        <v>2220501</v>
      </c>
      <c r="B1363" s="14" t="s">
        <v>1689</v>
      </c>
      <c r="C1363" s="16">
        <v>0</v>
      </c>
    </row>
    <row r="1364" spans="1:3" ht="16.899999999999999" customHeight="1">
      <c r="A1364" s="14">
        <v>2220502</v>
      </c>
      <c r="B1364" s="14" t="s">
        <v>1690</v>
      </c>
      <c r="C1364" s="16">
        <v>0</v>
      </c>
    </row>
    <row r="1365" spans="1:3" ht="16.899999999999999" customHeight="1">
      <c r="A1365" s="14">
        <v>2220503</v>
      </c>
      <c r="B1365" s="14" t="s">
        <v>1691</v>
      </c>
      <c r="C1365" s="16">
        <v>0</v>
      </c>
    </row>
    <row r="1366" spans="1:3" ht="16.899999999999999" customHeight="1">
      <c r="A1366" s="14">
        <v>2220504</v>
      </c>
      <c r="B1366" s="14" t="s">
        <v>1692</v>
      </c>
      <c r="C1366" s="16">
        <v>0</v>
      </c>
    </row>
    <row r="1367" spans="1:3" ht="16.899999999999999" customHeight="1">
      <c r="A1367" s="14">
        <v>2220505</v>
      </c>
      <c r="B1367" s="14" t="s">
        <v>1693</v>
      </c>
      <c r="C1367" s="16">
        <v>0</v>
      </c>
    </row>
    <row r="1368" spans="1:3" ht="16.899999999999999" customHeight="1">
      <c r="A1368" s="14">
        <v>2220506</v>
      </c>
      <c r="B1368" s="14" t="s">
        <v>1694</v>
      </c>
      <c r="C1368" s="16">
        <v>0</v>
      </c>
    </row>
    <row r="1369" spans="1:3" ht="16.899999999999999" customHeight="1">
      <c r="A1369" s="14">
        <v>2220507</v>
      </c>
      <c r="B1369" s="14" t="s">
        <v>1695</v>
      </c>
      <c r="C1369" s="16">
        <v>0</v>
      </c>
    </row>
    <row r="1370" spans="1:3" ht="16.899999999999999" customHeight="1">
      <c r="A1370" s="14">
        <v>2220508</v>
      </c>
      <c r="B1370" s="14" t="s">
        <v>1696</v>
      </c>
      <c r="C1370" s="16">
        <v>0</v>
      </c>
    </row>
    <row r="1371" spans="1:3" ht="16.899999999999999" customHeight="1">
      <c r="A1371" s="14">
        <v>2220509</v>
      </c>
      <c r="B1371" s="14" t="s">
        <v>1697</v>
      </c>
      <c r="C1371" s="16">
        <v>0</v>
      </c>
    </row>
    <row r="1372" spans="1:3" ht="16.899999999999999" customHeight="1">
      <c r="A1372" s="14">
        <v>2220510</v>
      </c>
      <c r="B1372" s="14" t="s">
        <v>1698</v>
      </c>
      <c r="C1372" s="16">
        <v>0</v>
      </c>
    </row>
    <row r="1373" spans="1:3" ht="16.899999999999999" customHeight="1">
      <c r="A1373" s="14">
        <v>2220599</v>
      </c>
      <c r="B1373" s="14" t="s">
        <v>1699</v>
      </c>
      <c r="C1373" s="16">
        <v>0</v>
      </c>
    </row>
    <row r="1374" spans="1:3" ht="16.899999999999999" customHeight="1">
      <c r="A1374" s="14">
        <v>229</v>
      </c>
      <c r="B1374" s="15" t="s">
        <v>1700</v>
      </c>
      <c r="C1374" s="5">
        <f>C1375</f>
        <v>1675</v>
      </c>
    </row>
    <row r="1375" spans="1:3" ht="16.899999999999999" customHeight="1">
      <c r="A1375" s="14">
        <v>22999</v>
      </c>
      <c r="B1375" s="15" t="s">
        <v>1701</v>
      </c>
      <c r="C1375" s="5">
        <f>C1376</f>
        <v>1675</v>
      </c>
    </row>
    <row r="1376" spans="1:3" ht="16.899999999999999" customHeight="1">
      <c r="A1376" s="14">
        <v>2299901</v>
      </c>
      <c r="B1376" s="9" t="s">
        <v>1702</v>
      </c>
      <c r="C1376" s="16">
        <v>1675</v>
      </c>
    </row>
    <row r="1377" spans="1:3" ht="16.899999999999999" customHeight="1">
      <c r="A1377" s="14">
        <v>232</v>
      </c>
      <c r="B1377" s="15" t="s">
        <v>1703</v>
      </c>
      <c r="C1377" s="5">
        <f>SUM(C1378,C1379,C1384)</f>
        <v>3470</v>
      </c>
    </row>
    <row r="1378" spans="1:3" ht="16.899999999999999" customHeight="1">
      <c r="A1378" s="14">
        <v>23201</v>
      </c>
      <c r="B1378" s="15" t="s">
        <v>1704</v>
      </c>
      <c r="C1378" s="16">
        <v>0</v>
      </c>
    </row>
    <row r="1379" spans="1:3" ht="16.899999999999999" customHeight="1">
      <c r="A1379" s="14">
        <v>23202</v>
      </c>
      <c r="B1379" s="15" t="s">
        <v>1705</v>
      </c>
      <c r="C1379" s="5">
        <f>SUM(C1380:C1383)</f>
        <v>0</v>
      </c>
    </row>
    <row r="1380" spans="1:3" ht="16.899999999999999" customHeight="1">
      <c r="A1380" s="14">
        <v>2320201</v>
      </c>
      <c r="B1380" s="14" t="s">
        <v>1706</v>
      </c>
      <c r="C1380" s="16">
        <v>0</v>
      </c>
    </row>
    <row r="1381" spans="1:3" ht="16.899999999999999" customHeight="1">
      <c r="A1381" s="14">
        <v>2320202</v>
      </c>
      <c r="B1381" s="14" t="s">
        <v>1707</v>
      </c>
      <c r="C1381" s="16">
        <v>0</v>
      </c>
    </row>
    <row r="1382" spans="1:3" ht="16.899999999999999" customHeight="1">
      <c r="A1382" s="14">
        <v>2320203</v>
      </c>
      <c r="B1382" s="14" t="s">
        <v>1708</v>
      </c>
      <c r="C1382" s="16">
        <v>0</v>
      </c>
    </row>
    <row r="1383" spans="1:3" ht="16.899999999999999" customHeight="1">
      <c r="A1383" s="14">
        <v>2320299</v>
      </c>
      <c r="B1383" s="14" t="s">
        <v>1709</v>
      </c>
      <c r="C1383" s="16">
        <v>0</v>
      </c>
    </row>
    <row r="1384" spans="1:3" ht="16.899999999999999" customHeight="1">
      <c r="A1384" s="14">
        <v>23203</v>
      </c>
      <c r="B1384" s="15" t="s">
        <v>1710</v>
      </c>
      <c r="C1384" s="5">
        <f>SUM(C1385:C1388)</f>
        <v>3470</v>
      </c>
    </row>
    <row r="1385" spans="1:3" ht="16.899999999999999" customHeight="1">
      <c r="A1385" s="14">
        <v>2320301</v>
      </c>
      <c r="B1385" s="14" t="s">
        <v>1711</v>
      </c>
      <c r="C1385" s="16">
        <v>3470</v>
      </c>
    </row>
    <row r="1386" spans="1:3" ht="16.899999999999999" customHeight="1">
      <c r="A1386" s="14">
        <v>2320302</v>
      </c>
      <c r="B1386" s="14" t="s">
        <v>1712</v>
      </c>
      <c r="C1386" s="16">
        <v>0</v>
      </c>
    </row>
    <row r="1387" spans="1:3" ht="16.899999999999999" customHeight="1">
      <c r="A1387" s="14">
        <v>2320303</v>
      </c>
      <c r="B1387" s="14" t="s">
        <v>1713</v>
      </c>
      <c r="C1387" s="16">
        <v>0</v>
      </c>
    </row>
    <row r="1388" spans="1:3" ht="16.899999999999999" customHeight="1">
      <c r="A1388" s="14">
        <v>2320304</v>
      </c>
      <c r="B1388" s="14" t="s">
        <v>1714</v>
      </c>
      <c r="C1388" s="16">
        <v>0</v>
      </c>
    </row>
    <row r="1389" spans="1:3" ht="16.899999999999999" customHeight="1">
      <c r="A1389" s="14">
        <v>233</v>
      </c>
      <c r="B1389" s="15" t="s">
        <v>1715</v>
      </c>
      <c r="C1389" s="5">
        <f>C1390+C1391+C1392</f>
        <v>32</v>
      </c>
    </row>
    <row r="1390" spans="1:3" ht="16.899999999999999" customHeight="1">
      <c r="A1390" s="14">
        <v>23301</v>
      </c>
      <c r="B1390" s="15" t="s">
        <v>1716</v>
      </c>
      <c r="C1390" s="16">
        <v>0</v>
      </c>
    </row>
    <row r="1391" spans="1:3" ht="16.899999999999999" customHeight="1">
      <c r="A1391" s="14">
        <v>23302</v>
      </c>
      <c r="B1391" s="15" t="s">
        <v>1717</v>
      </c>
      <c r="C1391" s="16">
        <v>0</v>
      </c>
    </row>
    <row r="1392" spans="1:3" ht="16.899999999999999" customHeight="1">
      <c r="A1392" s="14">
        <v>23303</v>
      </c>
      <c r="B1392" s="15" t="s">
        <v>1718</v>
      </c>
      <c r="C1392" s="16">
        <v>32</v>
      </c>
    </row>
  </sheetData>
  <mergeCells count="3">
    <mergeCell ref="A1:C1"/>
    <mergeCell ref="A2:C2"/>
    <mergeCell ref="A3:C3"/>
  </mergeCells>
  <phoneticPr fontId="3" type="noConversion"/>
  <printOptions horizontalCentered="1" verticalCentered="1" gridLines="1"/>
  <pageMargins left="3" right="2" top="1" bottom="1" header="0" footer="0"/>
  <pageSetup scale="60" orientation="landscape" blackAndWhite="1" horizontalDpi="0" verticalDpi="0" r:id="rId1"/>
  <headerFooter alignWithMargins="0">
    <oddHeader>@$</oddHeader>
    <oddFooter>@&amp;- &amp;P&amp;-$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30"/>
  <sheetViews>
    <sheetView showGridLines="0" showZeros="0" workbookViewId="0">
      <selection activeCell="E25" sqref="E25"/>
    </sheetView>
  </sheetViews>
  <sheetFormatPr defaultColWidth="9.125" defaultRowHeight="14.25"/>
  <cols>
    <col min="1" max="1" width="40" style="2" customWidth="1"/>
    <col min="2" max="2" width="57.75" style="2" customWidth="1"/>
  </cols>
  <sheetData>
    <row r="1" spans="1:2" s="2" customFormat="1" ht="33.950000000000003" customHeight="1">
      <c r="A1" s="131" t="s">
        <v>1719</v>
      </c>
      <c r="B1" s="131"/>
    </row>
    <row r="2" spans="1:2" s="2" customFormat="1" ht="17.649999999999999" customHeight="1">
      <c r="A2" s="130" t="s">
        <v>1720</v>
      </c>
      <c r="B2" s="130"/>
    </row>
    <row r="3" spans="1:2" s="2" customFormat="1" ht="17.649999999999999" customHeight="1">
      <c r="A3" s="132" t="s">
        <v>1</v>
      </c>
      <c r="B3" s="132"/>
    </row>
    <row r="4" spans="1:2" s="2" customFormat="1" ht="21.75" customHeight="1">
      <c r="A4" s="19" t="s">
        <v>2</v>
      </c>
      <c r="B4" s="19" t="s">
        <v>3</v>
      </c>
    </row>
    <row r="5" spans="1:2" s="2" customFormat="1" ht="21.75" customHeight="1">
      <c r="A5" s="9" t="s">
        <v>1721</v>
      </c>
      <c r="B5" s="5">
        <v>10100</v>
      </c>
    </row>
    <row r="6" spans="1:2" s="2" customFormat="1" ht="21.75" customHeight="1">
      <c r="A6" s="9" t="s">
        <v>1723</v>
      </c>
      <c r="B6" s="5">
        <v>5456</v>
      </c>
    </row>
    <row r="7" spans="1:2" s="2" customFormat="1" ht="21.75" customHeight="1">
      <c r="A7" s="9" t="s">
        <v>1725</v>
      </c>
      <c r="B7" s="5">
        <v>682</v>
      </c>
    </row>
    <row r="8" spans="1:2" s="2" customFormat="1" ht="21.75" customHeight="1">
      <c r="A8" s="9" t="s">
        <v>1727</v>
      </c>
      <c r="B8" s="5">
        <v>3962</v>
      </c>
    </row>
    <row r="9" spans="1:2" s="2" customFormat="1" ht="21.75" customHeight="1">
      <c r="A9" s="9" t="s">
        <v>1729</v>
      </c>
      <c r="B9" s="5">
        <v>0</v>
      </c>
    </row>
    <row r="10" spans="1:2" s="2" customFormat="1" ht="21.75" customHeight="1">
      <c r="A10" s="9" t="s">
        <v>1731</v>
      </c>
      <c r="B10" s="5">
        <v>116989</v>
      </c>
    </row>
    <row r="11" spans="1:2" s="2" customFormat="1" ht="21.75" customHeight="1">
      <c r="A11" s="9" t="s">
        <v>1733</v>
      </c>
      <c r="B11" s="5">
        <v>433</v>
      </c>
    </row>
    <row r="12" spans="1:2" s="2" customFormat="1" ht="21.75" customHeight="1">
      <c r="A12" s="9" t="s">
        <v>1735</v>
      </c>
      <c r="B12" s="5">
        <v>25166</v>
      </c>
    </row>
    <row r="13" spans="1:2" s="2" customFormat="1" ht="21.75" customHeight="1">
      <c r="A13" s="9" t="s">
        <v>1737</v>
      </c>
      <c r="B13" s="5">
        <v>16467</v>
      </c>
    </row>
    <row r="14" spans="1:2" s="2" customFormat="1" ht="21.75" customHeight="1">
      <c r="A14" s="9" t="s">
        <v>1739</v>
      </c>
      <c r="B14" s="5">
        <v>6821</v>
      </c>
    </row>
    <row r="15" spans="1:2" s="2" customFormat="1" ht="21.75" customHeight="1">
      <c r="A15" s="9" t="s">
        <v>1741</v>
      </c>
      <c r="B15" s="5">
        <v>8901</v>
      </c>
    </row>
    <row r="16" spans="1:2" s="2" customFormat="1" ht="21.75" customHeight="1">
      <c r="A16" s="9" t="s">
        <v>1743</v>
      </c>
      <c r="B16" s="5">
        <v>0</v>
      </c>
    </row>
    <row r="17" spans="1:2" s="2" customFormat="1" ht="21.75" customHeight="1">
      <c r="A17" s="9" t="s">
        <v>1745</v>
      </c>
      <c r="B17" s="5">
        <v>0</v>
      </c>
    </row>
    <row r="18" spans="1:2" s="2" customFormat="1" ht="21.75" customHeight="1">
      <c r="A18" s="9" t="s">
        <v>1747</v>
      </c>
      <c r="B18" s="5">
        <v>0</v>
      </c>
    </row>
    <row r="19" spans="1:2" s="2" customFormat="1" ht="21.75" customHeight="1">
      <c r="A19" s="9" t="s">
        <v>1749</v>
      </c>
      <c r="B19" s="5">
        <v>2715</v>
      </c>
    </row>
    <row r="20" spans="1:2" s="2" customFormat="1" ht="21.75" customHeight="1">
      <c r="A20" s="9" t="s">
        <v>1751</v>
      </c>
      <c r="B20" s="5">
        <v>1041</v>
      </c>
    </row>
    <row r="21" spans="1:2" s="2" customFormat="1" ht="21.75" customHeight="1">
      <c r="A21" s="9" t="s">
        <v>1753</v>
      </c>
      <c r="B21" s="5">
        <v>7780</v>
      </c>
    </row>
    <row r="22" spans="1:2" s="2" customFormat="1" ht="21.75" customHeight="1">
      <c r="A22" s="9" t="s">
        <v>1755</v>
      </c>
      <c r="B22" s="5">
        <v>4461</v>
      </c>
    </row>
    <row r="23" spans="1:2" s="2" customFormat="1" ht="21.75" customHeight="1">
      <c r="A23" s="9" t="s">
        <v>1757</v>
      </c>
      <c r="B23" s="5">
        <v>8283</v>
      </c>
    </row>
    <row r="24" spans="1:2" s="2" customFormat="1" ht="21.75" customHeight="1">
      <c r="A24" s="9" t="s">
        <v>1759</v>
      </c>
      <c r="B24" s="5">
        <v>2680</v>
      </c>
    </row>
    <row r="25" spans="1:2" s="2" customFormat="1" ht="21.75" customHeight="1">
      <c r="A25" s="9" t="s">
        <v>1761</v>
      </c>
      <c r="B25" s="5">
        <v>415</v>
      </c>
    </row>
    <row r="26" spans="1:2" s="2" customFormat="1" ht="21.75" customHeight="1">
      <c r="A26" s="9" t="s">
        <v>1763</v>
      </c>
      <c r="B26" s="5">
        <v>15050</v>
      </c>
    </row>
    <row r="27" spans="1:2" s="2" customFormat="1" ht="21.75" customHeight="1">
      <c r="A27" s="9" t="s">
        <v>1765</v>
      </c>
      <c r="B27" s="5">
        <v>16565</v>
      </c>
    </row>
    <row r="28" spans="1:2" s="2" customFormat="1" ht="21.75" customHeight="1">
      <c r="A28" s="9" t="s">
        <v>1767</v>
      </c>
      <c r="B28" s="5">
        <v>211</v>
      </c>
    </row>
    <row r="29" spans="1:2" s="2" customFormat="1" ht="21.75" customHeight="1">
      <c r="A29" s="9" t="s">
        <v>1769</v>
      </c>
      <c r="B29" s="5">
        <v>84865</v>
      </c>
    </row>
    <row r="30" spans="1:2" s="2" customFormat="1" ht="21.75" customHeight="1">
      <c r="A30" s="9" t="s">
        <v>1771</v>
      </c>
      <c r="B30" s="5">
        <v>130</v>
      </c>
    </row>
  </sheetData>
  <mergeCells count="3">
    <mergeCell ref="A1:B1"/>
    <mergeCell ref="A2:B2"/>
    <mergeCell ref="A3:B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workbookViewId="0">
      <selection activeCell="B27" sqref="B27"/>
    </sheetView>
  </sheetViews>
  <sheetFormatPr defaultColWidth="9.125" defaultRowHeight="14.25"/>
  <cols>
    <col min="1" max="1" width="39" style="2" customWidth="1"/>
    <col min="2" max="2" width="52.5" style="2" customWidth="1"/>
  </cols>
  <sheetData>
    <row r="1" spans="1:3" s="2" customFormat="1" ht="33.950000000000003" customHeight="1">
      <c r="A1" s="129" t="s">
        <v>2053</v>
      </c>
      <c r="B1" s="129"/>
      <c r="C1" s="129"/>
    </row>
    <row r="2" spans="1:3" s="2" customFormat="1" ht="17.649999999999999" customHeight="1">
      <c r="A2" s="79"/>
      <c r="B2" s="12" t="s">
        <v>1720</v>
      </c>
    </row>
    <row r="3" spans="1:3" s="2" customFormat="1" ht="17.649999999999999" customHeight="1">
      <c r="A3" s="80"/>
      <c r="B3" s="18" t="s">
        <v>1</v>
      </c>
    </row>
    <row r="4" spans="1:3" s="2" customFormat="1" ht="21.75" customHeight="1">
      <c r="A4" s="19" t="s">
        <v>2</v>
      </c>
      <c r="B4" s="19" t="s">
        <v>3</v>
      </c>
    </row>
    <row r="5" spans="1:3" s="2" customFormat="1" ht="21.75" customHeight="1">
      <c r="A5" s="9" t="s">
        <v>1722</v>
      </c>
      <c r="B5" s="5">
        <v>0</v>
      </c>
    </row>
    <row r="6" spans="1:3" s="2" customFormat="1" ht="21.75" customHeight="1">
      <c r="A6" s="9" t="s">
        <v>1724</v>
      </c>
      <c r="B6" s="5">
        <v>0</v>
      </c>
    </row>
    <row r="7" spans="1:3" s="2" customFormat="1" ht="21.75" customHeight="1">
      <c r="A7" s="9" t="s">
        <v>1726</v>
      </c>
      <c r="B7" s="5">
        <v>114</v>
      </c>
    </row>
    <row r="8" spans="1:3" s="2" customFormat="1" ht="21.75" customHeight="1">
      <c r="A8" s="9" t="s">
        <v>1728</v>
      </c>
      <c r="B8" s="5">
        <v>6783</v>
      </c>
    </row>
    <row r="9" spans="1:3" s="2" customFormat="1" ht="21.75" customHeight="1">
      <c r="A9" s="9" t="s">
        <v>1730</v>
      </c>
      <c r="B9" s="5">
        <v>62</v>
      </c>
    </row>
    <row r="10" spans="1:3" s="2" customFormat="1" ht="21.75" customHeight="1">
      <c r="A10" s="9" t="s">
        <v>1732</v>
      </c>
      <c r="B10" s="5">
        <v>938</v>
      </c>
    </row>
    <row r="11" spans="1:3" s="2" customFormat="1" ht="21.75" customHeight="1">
      <c r="A11" s="9" t="s">
        <v>1734</v>
      </c>
      <c r="B11" s="5">
        <v>15835</v>
      </c>
    </row>
    <row r="12" spans="1:3" s="2" customFormat="1" ht="21.75" customHeight="1">
      <c r="A12" s="9" t="s">
        <v>1736</v>
      </c>
      <c r="B12" s="5">
        <v>4006</v>
      </c>
    </row>
    <row r="13" spans="1:3" s="2" customFormat="1" ht="21.75" customHeight="1">
      <c r="A13" s="9" t="s">
        <v>1738</v>
      </c>
      <c r="B13" s="5">
        <v>17810</v>
      </c>
    </row>
    <row r="14" spans="1:3" s="2" customFormat="1" ht="21.75" customHeight="1">
      <c r="A14" s="9" t="s">
        <v>1740</v>
      </c>
      <c r="B14" s="5">
        <v>0</v>
      </c>
    </row>
    <row r="15" spans="1:3" s="2" customFormat="1" ht="21.75" customHeight="1">
      <c r="A15" s="9" t="s">
        <v>1742</v>
      </c>
      <c r="B15" s="5">
        <v>23214</v>
      </c>
    </row>
    <row r="16" spans="1:3" s="2" customFormat="1" ht="21.75" customHeight="1">
      <c r="A16" s="9" t="s">
        <v>1744</v>
      </c>
      <c r="B16" s="5">
        <v>2360</v>
      </c>
    </row>
    <row r="17" spans="1:2" s="2" customFormat="1" ht="21.75" customHeight="1">
      <c r="A17" s="9" t="s">
        <v>1746</v>
      </c>
      <c r="B17" s="5">
        <v>80</v>
      </c>
    </row>
    <row r="18" spans="1:2" s="2" customFormat="1" ht="21.75" customHeight="1">
      <c r="A18" s="9" t="s">
        <v>1748</v>
      </c>
      <c r="B18" s="5">
        <v>683</v>
      </c>
    </row>
    <row r="19" spans="1:2" s="2" customFormat="1" ht="21.75" customHeight="1">
      <c r="A19" s="9" t="s">
        <v>1750</v>
      </c>
      <c r="B19" s="5">
        <v>0</v>
      </c>
    </row>
    <row r="20" spans="1:2" s="2" customFormat="1" ht="21.75" customHeight="1">
      <c r="A20" s="9" t="s">
        <v>1752</v>
      </c>
      <c r="B20" s="5">
        <v>0</v>
      </c>
    </row>
    <row r="21" spans="1:2" s="2" customFormat="1" ht="21.75" customHeight="1">
      <c r="A21" s="9" t="s">
        <v>1754</v>
      </c>
      <c r="B21" s="5">
        <v>12232</v>
      </c>
    </row>
    <row r="22" spans="1:2" s="2" customFormat="1" ht="21.75" customHeight="1">
      <c r="A22" s="9" t="s">
        <v>1756</v>
      </c>
      <c r="B22" s="5">
        <v>118</v>
      </c>
    </row>
    <row r="23" spans="1:2" s="2" customFormat="1" ht="21.75" customHeight="1">
      <c r="A23" s="9" t="s">
        <v>1758</v>
      </c>
      <c r="B23" s="5">
        <v>500</v>
      </c>
    </row>
    <row r="24" spans="1:2" s="2" customFormat="1" ht="21.75" customHeight="1">
      <c r="A24" s="9" t="s">
        <v>1760</v>
      </c>
      <c r="B24" s="5">
        <v>210</v>
      </c>
    </row>
    <row r="25" spans="1:2" s="2" customFormat="1" ht="21.75" customHeight="1">
      <c r="A25" s="9" t="s">
        <v>1762</v>
      </c>
      <c r="B25" s="5">
        <f>SUM(B26:B28)</f>
        <v>1</v>
      </c>
    </row>
    <row r="26" spans="1:2" s="2" customFormat="1" ht="21.75" customHeight="1">
      <c r="A26" s="9" t="s">
        <v>1764</v>
      </c>
      <c r="B26" s="5">
        <v>0</v>
      </c>
    </row>
    <row r="27" spans="1:2" s="2" customFormat="1" ht="21.75" customHeight="1">
      <c r="A27" s="9" t="s">
        <v>1766</v>
      </c>
      <c r="B27" s="5">
        <v>1</v>
      </c>
    </row>
    <row r="28" spans="1:2" s="2" customFormat="1" ht="21.75" customHeight="1">
      <c r="A28" s="9" t="s">
        <v>1768</v>
      </c>
      <c r="B28" s="5">
        <v>0</v>
      </c>
    </row>
    <row r="29" spans="1:2" s="2" customFormat="1" ht="21.75" customHeight="1">
      <c r="A29" s="9" t="s">
        <v>1770</v>
      </c>
      <c r="B29" s="5">
        <f>SUM(B30)</f>
        <v>209</v>
      </c>
    </row>
    <row r="30" spans="1:2" s="2" customFormat="1" ht="21.75" customHeight="1">
      <c r="A30" s="9" t="s">
        <v>1772</v>
      </c>
      <c r="B30" s="5">
        <v>209</v>
      </c>
    </row>
  </sheetData>
  <mergeCells count="1">
    <mergeCell ref="A1:C1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tabSelected="1" workbookViewId="0">
      <selection activeCell="A27" sqref="A27"/>
    </sheetView>
  </sheetViews>
  <sheetFormatPr defaultColWidth="9.125" defaultRowHeight="14.25"/>
  <cols>
    <col min="1" max="1" width="39" style="2" customWidth="1"/>
    <col min="2" max="2" width="52.5" style="2" customWidth="1"/>
  </cols>
  <sheetData>
    <row r="1" spans="1:3" s="2" customFormat="1" ht="33.950000000000003" customHeight="1">
      <c r="A1" s="129" t="s">
        <v>2644</v>
      </c>
      <c r="B1" s="129"/>
      <c r="C1" s="129"/>
    </row>
    <row r="2" spans="1:3" s="2" customFormat="1" ht="17.649999999999999" customHeight="1"/>
    <row r="3" spans="1:3" s="2" customFormat="1" ht="17.649999999999999" customHeight="1">
      <c r="A3" s="133" t="s">
        <v>2645</v>
      </c>
      <c r="B3" s="133"/>
    </row>
    <row r="4" spans="1:3" s="2" customFormat="1" ht="21.75" customHeight="1"/>
    <row r="5" spans="1:3" s="2" customFormat="1" ht="21.75" customHeight="1"/>
    <row r="6" spans="1:3" s="2" customFormat="1" ht="21.75" customHeight="1"/>
    <row r="7" spans="1:3" s="2" customFormat="1" ht="21.75" customHeight="1"/>
    <row r="8" spans="1:3" s="2" customFormat="1" ht="21.75" customHeight="1"/>
    <row r="9" spans="1:3" s="2" customFormat="1" ht="21.75" customHeight="1"/>
    <row r="10" spans="1:3" s="2" customFormat="1" ht="21.75" customHeight="1"/>
    <row r="11" spans="1:3" s="2" customFormat="1" ht="21.75" customHeight="1"/>
    <row r="12" spans="1:3" s="2" customFormat="1" ht="21.75" customHeight="1"/>
    <row r="13" spans="1:3" s="2" customFormat="1" ht="21.75" customHeight="1"/>
    <row r="14" spans="1:3" s="2" customFormat="1" ht="21.75" customHeight="1"/>
    <row r="15" spans="1:3" s="2" customFormat="1" ht="21.75" customHeight="1"/>
    <row r="16" spans="1:3" s="2" customFormat="1" ht="21.75" customHeight="1"/>
    <row r="17" s="2" customFormat="1" ht="21.75" customHeight="1"/>
    <row r="18" s="2" customFormat="1" ht="21.75" customHeight="1"/>
    <row r="19" s="2" customFormat="1" ht="21.75" customHeight="1"/>
    <row r="20" s="2" customFormat="1" ht="21.75" customHeight="1"/>
    <row r="21" s="2" customFormat="1" ht="21.75" customHeight="1"/>
    <row r="22" s="2" customFormat="1" ht="21.75" customHeight="1"/>
    <row r="23" s="2" customFormat="1" ht="21.75" customHeight="1"/>
    <row r="24" s="2" customFormat="1" ht="21.75" customHeight="1"/>
    <row r="25" s="2" customFormat="1" ht="21.75" customHeight="1"/>
    <row r="26" s="2" customFormat="1" ht="21.75" customHeight="1"/>
    <row r="27" s="2" customFormat="1" ht="21.75" customHeight="1"/>
    <row r="28" s="2" customFormat="1" ht="21.75" customHeight="1"/>
    <row r="29" s="2" customFormat="1" ht="21.75" customHeight="1"/>
    <row r="30" s="2" customFormat="1" ht="21.75" customHeight="1"/>
  </sheetData>
  <mergeCells count="2">
    <mergeCell ref="A1:C1"/>
    <mergeCell ref="A3:B3"/>
  </mergeCells>
  <phoneticPr fontId="15" type="noConversion"/>
  <printOptions horizontalCentered="1" verticalCentered="1" gridLines="1"/>
  <pageMargins left="3" right="2" top="1" bottom="1" header="0" footer="0"/>
  <pageSetup orientation="landscape" blackAndWhite="1" r:id="rId1"/>
  <headerFooter alignWithMargins="0">
    <oddHeader>@$</oddHeader>
    <oddFooter>@&amp;- &amp;P&amp;-$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45"/>
  <sheetViews>
    <sheetView showGridLines="0" showZeros="0" workbookViewId="0">
      <selection activeCell="A2" sqref="A2:D3"/>
    </sheetView>
  </sheetViews>
  <sheetFormatPr defaultColWidth="9.125" defaultRowHeight="14.25"/>
  <cols>
    <col min="1" max="1" width="38.5" style="24" customWidth="1"/>
    <col min="2" max="2" width="12" style="24" customWidth="1"/>
    <col min="3" max="3" width="14" style="24" customWidth="1"/>
    <col min="4" max="4" width="21.5" style="24" customWidth="1"/>
  </cols>
  <sheetData>
    <row r="1" spans="1:4" s="2" customFormat="1" ht="33.950000000000003" customHeight="1">
      <c r="A1" s="111" t="s">
        <v>2054</v>
      </c>
      <c r="B1" s="111"/>
      <c r="C1" s="111"/>
      <c r="D1" s="111"/>
    </row>
    <row r="2" spans="1:4" s="2" customFormat="1" ht="17.100000000000001" customHeight="1">
      <c r="A2" s="109" t="s">
        <v>1773</v>
      </c>
      <c r="B2" s="109"/>
      <c r="C2" s="109"/>
      <c r="D2" s="109"/>
    </row>
    <row r="3" spans="1:4" s="2" customFormat="1" ht="17.100000000000001" customHeight="1">
      <c r="A3" s="109" t="s">
        <v>1</v>
      </c>
      <c r="B3" s="109"/>
      <c r="C3" s="109"/>
      <c r="D3" s="109"/>
    </row>
    <row r="4" spans="1:4" s="2" customFormat="1" ht="25.5" customHeight="1">
      <c r="A4" s="3" t="s">
        <v>2</v>
      </c>
      <c r="B4" s="20" t="s">
        <v>573</v>
      </c>
      <c r="C4" s="20" t="s">
        <v>1774</v>
      </c>
      <c r="D4" s="20" t="s">
        <v>574</v>
      </c>
    </row>
    <row r="5" spans="1:4" s="2" customFormat="1" ht="18.399999999999999" customHeight="1">
      <c r="A5" s="4" t="s">
        <v>1775</v>
      </c>
      <c r="B5" s="5">
        <v>0</v>
      </c>
      <c r="C5" s="21">
        <v>0</v>
      </c>
      <c r="D5" s="5">
        <v>0</v>
      </c>
    </row>
    <row r="6" spans="1:4" s="2" customFormat="1" ht="18.399999999999999" customHeight="1">
      <c r="A6" s="4" t="s">
        <v>1776</v>
      </c>
      <c r="B6" s="5">
        <v>0</v>
      </c>
      <c r="C6" s="21">
        <v>0</v>
      </c>
      <c r="D6" s="5">
        <v>0</v>
      </c>
    </row>
    <row r="7" spans="1:4" s="2" customFormat="1" ht="18.399999999999999" customHeight="1">
      <c r="A7" s="4" t="s">
        <v>1777</v>
      </c>
      <c r="B7" s="5">
        <v>0</v>
      </c>
      <c r="C7" s="21">
        <v>0</v>
      </c>
      <c r="D7" s="5">
        <v>0</v>
      </c>
    </row>
    <row r="8" spans="1:4" s="2" customFormat="1" ht="18.399999999999999" customHeight="1">
      <c r="A8" s="4" t="s">
        <v>1778</v>
      </c>
      <c r="B8" s="5">
        <v>0</v>
      </c>
      <c r="C8" s="21">
        <v>0</v>
      </c>
      <c r="D8" s="5">
        <v>0</v>
      </c>
    </row>
    <row r="9" spans="1:4" s="2" customFormat="1" ht="18.399999999999999" customHeight="1">
      <c r="A9" s="4" t="s">
        <v>1779</v>
      </c>
      <c r="B9" s="5">
        <v>0</v>
      </c>
      <c r="C9" s="21">
        <v>178</v>
      </c>
      <c r="D9" s="5">
        <v>178</v>
      </c>
    </row>
    <row r="10" spans="1:4" s="2" customFormat="1" ht="17.100000000000001" customHeight="1">
      <c r="A10" s="4" t="s">
        <v>1780</v>
      </c>
      <c r="B10" s="5">
        <v>0</v>
      </c>
      <c r="C10" s="21">
        <v>0</v>
      </c>
      <c r="D10" s="5">
        <v>0</v>
      </c>
    </row>
    <row r="11" spans="1:4" s="2" customFormat="1" ht="18.399999999999999" customHeight="1">
      <c r="A11" s="4" t="s">
        <v>1781</v>
      </c>
      <c r="B11" s="5">
        <v>0</v>
      </c>
      <c r="C11" s="21">
        <v>0</v>
      </c>
      <c r="D11" s="5">
        <v>0</v>
      </c>
    </row>
    <row r="12" spans="1:4" s="2" customFormat="1" ht="18.399999999999999" customHeight="1">
      <c r="A12" s="4" t="s">
        <v>1782</v>
      </c>
      <c r="B12" s="5">
        <v>0</v>
      </c>
      <c r="C12" s="21">
        <v>0</v>
      </c>
      <c r="D12" s="5">
        <v>0</v>
      </c>
    </row>
    <row r="13" spans="1:4" s="2" customFormat="1" ht="18.399999999999999" customHeight="1">
      <c r="A13" s="4" t="s">
        <v>1783</v>
      </c>
      <c r="B13" s="5">
        <v>0</v>
      </c>
      <c r="C13" s="21">
        <v>0</v>
      </c>
      <c r="D13" s="5">
        <v>0</v>
      </c>
    </row>
    <row r="14" spans="1:4" s="2" customFormat="1" ht="18.399999999999999" customHeight="1">
      <c r="A14" s="4" t="s">
        <v>1784</v>
      </c>
      <c r="B14" s="5">
        <v>0</v>
      </c>
      <c r="C14" s="21">
        <v>0</v>
      </c>
      <c r="D14" s="5">
        <v>0</v>
      </c>
    </row>
    <row r="15" spans="1:4" s="2" customFormat="1" ht="18.399999999999999" customHeight="1">
      <c r="A15" s="4" t="s">
        <v>1785</v>
      </c>
      <c r="B15" s="5">
        <v>2800</v>
      </c>
      <c r="C15" s="21">
        <v>-519</v>
      </c>
      <c r="D15" s="5">
        <v>2281</v>
      </c>
    </row>
    <row r="16" spans="1:4" s="2" customFormat="1" ht="18.399999999999999" customHeight="1">
      <c r="A16" s="4" t="s">
        <v>1786</v>
      </c>
      <c r="B16" s="5">
        <v>200</v>
      </c>
      <c r="C16" s="21">
        <v>-59</v>
      </c>
      <c r="D16" s="5">
        <v>141</v>
      </c>
    </row>
    <row r="17" spans="1:4" s="2" customFormat="1" ht="18.399999999999999" customHeight="1">
      <c r="A17" s="4" t="s">
        <v>1787</v>
      </c>
      <c r="B17" s="5">
        <v>57000</v>
      </c>
      <c r="C17" s="21">
        <v>-14834</v>
      </c>
      <c r="D17" s="5">
        <v>42166</v>
      </c>
    </row>
    <row r="18" spans="1:4" s="2" customFormat="1" ht="18.399999999999999" customHeight="1">
      <c r="A18" s="4" t="s">
        <v>1788</v>
      </c>
      <c r="B18" s="5">
        <v>0</v>
      </c>
      <c r="C18" s="21">
        <v>0</v>
      </c>
      <c r="D18" s="5">
        <v>0</v>
      </c>
    </row>
    <row r="19" spans="1:4" s="2" customFormat="1" ht="18.399999999999999" customHeight="1">
      <c r="A19" s="4" t="s">
        <v>1789</v>
      </c>
      <c r="B19" s="5">
        <v>60</v>
      </c>
      <c r="C19" s="21">
        <v>617</v>
      </c>
      <c r="D19" s="5">
        <v>677</v>
      </c>
    </row>
    <row r="20" spans="1:4" s="2" customFormat="1" ht="18.399999999999999" customHeight="1">
      <c r="A20" s="4" t="s">
        <v>1790</v>
      </c>
      <c r="B20" s="5">
        <v>0</v>
      </c>
      <c r="C20" s="21">
        <v>0</v>
      </c>
      <c r="D20" s="5">
        <v>0</v>
      </c>
    </row>
    <row r="21" spans="1:4" s="2" customFormat="1" ht="18.399999999999999" customHeight="1">
      <c r="A21" s="4" t="s">
        <v>1791</v>
      </c>
      <c r="B21" s="5">
        <v>0</v>
      </c>
      <c r="C21" s="21">
        <v>0</v>
      </c>
      <c r="D21" s="5">
        <v>0</v>
      </c>
    </row>
    <row r="22" spans="1:4" s="2" customFormat="1" ht="18.399999999999999" customHeight="1">
      <c r="A22" s="4" t="s">
        <v>1792</v>
      </c>
      <c r="B22" s="5">
        <v>0</v>
      </c>
      <c r="C22" s="21">
        <v>0</v>
      </c>
      <c r="D22" s="5">
        <v>0</v>
      </c>
    </row>
    <row r="23" spans="1:4" s="2" customFormat="1" ht="18.399999999999999" customHeight="1">
      <c r="A23" s="4" t="s">
        <v>1793</v>
      </c>
      <c r="B23" s="5">
        <v>0</v>
      </c>
      <c r="C23" s="21">
        <v>0</v>
      </c>
      <c r="D23" s="5">
        <v>0</v>
      </c>
    </row>
    <row r="24" spans="1:4" s="2" customFormat="1" ht="17.100000000000001" customHeight="1">
      <c r="A24" s="4" t="s">
        <v>1794</v>
      </c>
      <c r="B24" s="5">
        <v>0</v>
      </c>
      <c r="C24" s="21">
        <v>0</v>
      </c>
      <c r="D24" s="5">
        <v>0</v>
      </c>
    </row>
    <row r="25" spans="1:4" s="2" customFormat="1" ht="18.399999999999999" customHeight="1">
      <c r="A25" s="4" t="s">
        <v>1795</v>
      </c>
      <c r="B25" s="5">
        <v>50</v>
      </c>
      <c r="C25" s="21">
        <v>-50</v>
      </c>
      <c r="D25" s="5">
        <v>0</v>
      </c>
    </row>
    <row r="26" spans="1:4" s="2" customFormat="1" ht="18.399999999999999" customHeight="1">
      <c r="A26" s="4" t="s">
        <v>1796</v>
      </c>
      <c r="B26" s="5">
        <v>0</v>
      </c>
      <c r="C26" s="21">
        <v>0</v>
      </c>
      <c r="D26" s="5">
        <v>0</v>
      </c>
    </row>
    <row r="27" spans="1:4" s="2" customFormat="1" ht="18.75" customHeight="1">
      <c r="A27" s="4"/>
      <c r="B27" s="6"/>
      <c r="C27" s="6"/>
      <c r="D27" s="6"/>
    </row>
    <row r="28" spans="1:4" s="2" customFormat="1" ht="18.75" customHeight="1">
      <c r="A28" s="4"/>
      <c r="B28" s="6"/>
      <c r="C28" s="6"/>
      <c r="D28" s="6"/>
    </row>
    <row r="29" spans="1:4" s="2" customFormat="1" ht="18.75" customHeight="1">
      <c r="A29" s="4"/>
      <c r="B29" s="6"/>
      <c r="C29" s="6"/>
      <c r="D29" s="6"/>
    </row>
    <row r="30" spans="1:4" s="2" customFormat="1" ht="18.75" customHeight="1">
      <c r="A30" s="4"/>
      <c r="B30" s="6"/>
      <c r="C30" s="6"/>
      <c r="D30" s="6"/>
    </row>
    <row r="31" spans="1:4" s="2" customFormat="1" ht="18.75" customHeight="1">
      <c r="A31" s="4"/>
      <c r="B31" s="6"/>
      <c r="C31" s="6"/>
      <c r="D31" s="6"/>
    </row>
    <row r="32" spans="1:4" s="2" customFormat="1" ht="18.75" customHeight="1">
      <c r="A32" s="4"/>
      <c r="B32" s="6"/>
      <c r="C32" s="6"/>
      <c r="D32" s="6"/>
    </row>
    <row r="33" spans="1:4" s="2" customFormat="1" ht="18.75" customHeight="1">
      <c r="A33" s="4"/>
      <c r="B33" s="6"/>
      <c r="C33" s="6"/>
      <c r="D33" s="6"/>
    </row>
    <row r="34" spans="1:4" s="2" customFormat="1" ht="18.75" customHeight="1">
      <c r="A34" s="4"/>
      <c r="B34" s="6"/>
      <c r="C34" s="6"/>
      <c r="D34" s="6"/>
    </row>
    <row r="35" spans="1:4" s="2" customFormat="1" ht="18.75" customHeight="1">
      <c r="A35" s="4"/>
      <c r="B35" s="6"/>
      <c r="C35" s="6"/>
      <c r="D35" s="6"/>
    </row>
    <row r="36" spans="1:4" s="2" customFormat="1" ht="409.6" hidden="1" customHeight="1">
      <c r="A36" s="22"/>
      <c r="B36" s="23"/>
      <c r="C36" s="23"/>
      <c r="D36" s="23"/>
    </row>
    <row r="37" spans="1:4" s="2" customFormat="1" ht="409.6" hidden="1" customHeight="1">
      <c r="A37" s="22"/>
      <c r="B37" s="23"/>
      <c r="C37" s="23"/>
      <c r="D37" s="23"/>
    </row>
    <row r="38" spans="1:4" s="2" customFormat="1" ht="409.6" hidden="1" customHeight="1">
      <c r="A38" s="22"/>
      <c r="B38" s="23"/>
      <c r="C38" s="23"/>
      <c r="D38" s="23"/>
    </row>
    <row r="39" spans="1:4" s="2" customFormat="1" ht="409.6" hidden="1" customHeight="1">
      <c r="A39" s="22"/>
      <c r="B39" s="23"/>
      <c r="C39" s="23"/>
      <c r="D39" s="23"/>
    </row>
    <row r="40" spans="1:4" s="2" customFormat="1" ht="409.6" hidden="1" customHeight="1">
      <c r="A40" s="22"/>
      <c r="B40" s="23"/>
      <c r="C40" s="23"/>
      <c r="D40" s="23"/>
    </row>
    <row r="41" spans="1:4" s="2" customFormat="1" ht="409.6" hidden="1" customHeight="1">
      <c r="A41" s="22"/>
      <c r="B41" s="23"/>
      <c r="C41" s="23"/>
      <c r="D41" s="23"/>
    </row>
    <row r="42" spans="1:4" s="2" customFormat="1" ht="409.6" hidden="1" customHeight="1">
      <c r="A42" s="22"/>
      <c r="B42" s="23"/>
      <c r="C42" s="23"/>
      <c r="D42" s="23"/>
    </row>
    <row r="43" spans="1:4" s="2" customFormat="1" ht="409.6" hidden="1" customHeight="1">
      <c r="A43" s="22"/>
      <c r="B43" s="23"/>
      <c r="C43" s="23"/>
      <c r="D43" s="23"/>
    </row>
    <row r="44" spans="1:4" s="2" customFormat="1" ht="409.6" hidden="1" customHeight="1">
      <c r="A44" s="22"/>
      <c r="B44" s="23"/>
      <c r="C44" s="23"/>
      <c r="D44" s="23"/>
    </row>
    <row r="45" spans="1:4" s="2" customFormat="1" ht="18.75" customHeight="1">
      <c r="A45" s="3" t="s">
        <v>1797</v>
      </c>
      <c r="B45" s="5">
        <v>60110</v>
      </c>
      <c r="C45" s="21">
        <v>-14667</v>
      </c>
      <c r="D45" s="5">
        <v>45443</v>
      </c>
    </row>
  </sheetData>
  <mergeCells count="3">
    <mergeCell ref="A1:D1"/>
    <mergeCell ref="A2:D2"/>
    <mergeCell ref="A3:D3"/>
  </mergeCells>
  <phoneticPr fontId="3" type="noConversion"/>
  <printOptions horizontalCentered="1" verticalCentered="1" gridLines="1"/>
  <pageMargins left="3" right="2" top="1" bottom="1" header="6.5293001621955155E-246" footer="2.5590933124324631E-313"/>
  <pageSetup fitToWidth="2" orientation="landscape" blackAndWhite="1" horizontalDpi="0" verticalDpi="0" r:id="rId1"/>
  <headerFooter alignWithMargins="0">
    <oddHeader>@$</oddHeader>
    <oddFooter>@&amp;- &amp;P&amp;-$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42"/>
  <sheetViews>
    <sheetView showGridLines="0" showZeros="0" workbookViewId="0">
      <selection activeCell="M5" sqref="M5"/>
    </sheetView>
  </sheetViews>
  <sheetFormatPr defaultColWidth="9.125" defaultRowHeight="14.25"/>
  <cols>
    <col min="1" max="1" width="34" style="24" customWidth="1"/>
    <col min="2" max="4" width="15.125" style="24" customWidth="1"/>
    <col min="5" max="8" width="0" style="24" hidden="1" customWidth="1"/>
  </cols>
  <sheetData>
    <row r="1" spans="1:8" s="2" customFormat="1" ht="33.950000000000003" customHeight="1">
      <c r="A1" s="111" t="s">
        <v>2055</v>
      </c>
      <c r="B1" s="111"/>
      <c r="C1" s="111"/>
      <c r="D1" s="111"/>
      <c r="E1" s="25"/>
      <c r="F1" s="25"/>
      <c r="G1" s="25"/>
      <c r="H1" s="25"/>
    </row>
    <row r="2" spans="1:8" s="2" customFormat="1" ht="16.899999999999999" customHeight="1">
      <c r="A2" s="76"/>
      <c r="B2" s="76"/>
      <c r="C2" s="76"/>
      <c r="D2" s="109" t="s">
        <v>1773</v>
      </c>
      <c r="E2" s="109"/>
      <c r="F2" s="109"/>
      <c r="G2" s="109"/>
      <c r="H2" s="26"/>
    </row>
    <row r="3" spans="1:8" s="2" customFormat="1" ht="16.899999999999999" customHeight="1">
      <c r="A3" s="77"/>
      <c r="B3" s="77"/>
      <c r="C3" s="77"/>
      <c r="D3" s="109" t="s">
        <v>1</v>
      </c>
      <c r="E3" s="109"/>
      <c r="F3" s="109"/>
      <c r="G3" s="109"/>
      <c r="H3" s="27"/>
    </row>
    <row r="4" spans="1:8" s="2" customFormat="1" ht="17.100000000000001" customHeight="1">
      <c r="A4" s="28" t="s">
        <v>2</v>
      </c>
      <c r="B4" s="28" t="s">
        <v>573</v>
      </c>
      <c r="C4" s="28" t="s">
        <v>574</v>
      </c>
      <c r="D4" s="28" t="s">
        <v>3</v>
      </c>
      <c r="E4" s="29"/>
      <c r="F4" s="30" t="s">
        <v>1799</v>
      </c>
      <c r="G4" s="30" t="s">
        <v>1800</v>
      </c>
      <c r="H4" s="30" t="s">
        <v>1801</v>
      </c>
    </row>
    <row r="5" spans="1:8" s="2" customFormat="1" ht="17.100000000000001" customHeight="1">
      <c r="A5" s="4" t="s">
        <v>1009</v>
      </c>
      <c r="B5" s="5">
        <v>0</v>
      </c>
      <c r="C5" s="5">
        <v>120</v>
      </c>
      <c r="D5" s="5">
        <v>60</v>
      </c>
      <c r="E5" s="31"/>
      <c r="F5" s="32">
        <v>0</v>
      </c>
      <c r="G5" s="32">
        <v>0</v>
      </c>
      <c r="H5" s="32">
        <v>3699</v>
      </c>
    </row>
    <row r="6" spans="1:8" s="2" customFormat="1" ht="17.100000000000001" customHeight="1">
      <c r="A6" s="4" t="s">
        <v>1046</v>
      </c>
      <c r="B6" s="5">
        <v>0</v>
      </c>
      <c r="C6" s="5">
        <v>0</v>
      </c>
      <c r="D6" s="5">
        <v>0</v>
      </c>
      <c r="E6" s="31"/>
      <c r="F6" s="32">
        <v>0</v>
      </c>
      <c r="G6" s="32">
        <v>0</v>
      </c>
      <c r="H6" s="32">
        <v>67480</v>
      </c>
    </row>
    <row r="7" spans="1:8" s="2" customFormat="1" ht="17.100000000000001" customHeight="1">
      <c r="A7" s="4" t="s">
        <v>1206</v>
      </c>
      <c r="B7" s="5">
        <v>0</v>
      </c>
      <c r="C7" s="5">
        <v>0</v>
      </c>
      <c r="D7" s="5">
        <v>0</v>
      </c>
      <c r="E7" s="31">
        <v>0</v>
      </c>
      <c r="F7" s="22">
        <v>0</v>
      </c>
      <c r="G7" s="22"/>
      <c r="H7" s="22"/>
    </row>
    <row r="8" spans="1:8" s="2" customFormat="1" ht="17.100000000000001" customHeight="1">
      <c r="A8" s="4" t="s">
        <v>1276</v>
      </c>
      <c r="B8" s="5">
        <v>60000</v>
      </c>
      <c r="C8" s="5">
        <v>68721</v>
      </c>
      <c r="D8" s="5">
        <v>65496</v>
      </c>
      <c r="E8" s="31">
        <v>0</v>
      </c>
      <c r="F8" s="22">
        <v>0</v>
      </c>
      <c r="G8" s="22">
        <v>0</v>
      </c>
      <c r="H8" s="22">
        <v>0</v>
      </c>
    </row>
    <row r="9" spans="1:8" s="2" customFormat="1" ht="17.100000000000001" customHeight="1">
      <c r="A9" s="4" t="s">
        <v>1297</v>
      </c>
      <c r="B9" s="5">
        <v>0</v>
      </c>
      <c r="C9" s="5">
        <v>0</v>
      </c>
      <c r="D9" s="5">
        <v>0</v>
      </c>
      <c r="E9" s="31">
        <v>0</v>
      </c>
      <c r="F9" s="22">
        <v>0</v>
      </c>
      <c r="G9" s="22">
        <v>0</v>
      </c>
      <c r="H9" s="22">
        <v>0</v>
      </c>
    </row>
    <row r="10" spans="1:8" s="2" customFormat="1" ht="17.100000000000001" customHeight="1">
      <c r="A10" s="4" t="s">
        <v>1411</v>
      </c>
      <c r="B10" s="5">
        <v>0</v>
      </c>
      <c r="C10" s="5">
        <v>0</v>
      </c>
      <c r="D10" s="5">
        <v>0</v>
      </c>
      <c r="E10" s="31">
        <v>0</v>
      </c>
      <c r="F10" s="22">
        <v>0</v>
      </c>
      <c r="G10" s="22">
        <v>0</v>
      </c>
      <c r="H10" s="22">
        <v>0</v>
      </c>
    </row>
    <row r="11" spans="1:8" s="2" customFormat="1" ht="17.100000000000001" customHeight="1">
      <c r="A11" s="4" t="s">
        <v>1469</v>
      </c>
      <c r="B11" s="5">
        <v>0</v>
      </c>
      <c r="C11" s="5">
        <v>178</v>
      </c>
      <c r="D11" s="5">
        <v>178</v>
      </c>
      <c r="E11" s="31">
        <v>0</v>
      </c>
      <c r="F11" s="22">
        <v>0</v>
      </c>
      <c r="G11" s="22">
        <v>0</v>
      </c>
      <c r="H11" s="22">
        <v>0</v>
      </c>
    </row>
    <row r="12" spans="1:8" s="2" customFormat="1" ht="17.100000000000001" customHeight="1">
      <c r="A12" s="4" t="s">
        <v>1523</v>
      </c>
      <c r="B12" s="5">
        <v>0</v>
      </c>
      <c r="C12" s="5">
        <v>0</v>
      </c>
      <c r="D12" s="5">
        <v>0</v>
      </c>
      <c r="E12" s="31">
        <v>0</v>
      </c>
      <c r="F12" s="22">
        <v>0</v>
      </c>
      <c r="G12" s="22">
        <v>0</v>
      </c>
      <c r="H12" s="22">
        <v>0</v>
      </c>
    </row>
    <row r="13" spans="1:8" s="2" customFormat="1" ht="17.100000000000001" customHeight="1">
      <c r="A13" s="4" t="s">
        <v>1803</v>
      </c>
      <c r="B13" s="5">
        <v>110</v>
      </c>
      <c r="C13" s="5">
        <v>1372</v>
      </c>
      <c r="D13" s="5">
        <v>958</v>
      </c>
      <c r="E13" s="31">
        <v>0</v>
      </c>
      <c r="F13" s="22">
        <v>0</v>
      </c>
      <c r="G13" s="22">
        <v>0</v>
      </c>
      <c r="H13" s="22">
        <v>0</v>
      </c>
    </row>
    <row r="14" spans="1:8" s="2" customFormat="1" ht="17.100000000000001" customHeight="1">
      <c r="A14" s="4" t="s">
        <v>1703</v>
      </c>
      <c r="B14" s="5">
        <v>0</v>
      </c>
      <c r="C14" s="5">
        <v>60</v>
      </c>
      <c r="D14" s="5">
        <v>60</v>
      </c>
      <c r="E14" s="31">
        <v>0</v>
      </c>
      <c r="F14" s="22">
        <v>0</v>
      </c>
      <c r="G14" s="22">
        <v>0</v>
      </c>
      <c r="H14" s="22">
        <v>0</v>
      </c>
    </row>
    <row r="15" spans="1:8" s="2" customFormat="1" ht="17.100000000000001" customHeight="1">
      <c r="A15" s="4" t="s">
        <v>1715</v>
      </c>
      <c r="B15" s="5">
        <v>0</v>
      </c>
      <c r="C15" s="5">
        <v>19</v>
      </c>
      <c r="D15" s="5">
        <v>19</v>
      </c>
      <c r="E15" s="31">
        <v>0</v>
      </c>
      <c r="F15" s="22">
        <v>0</v>
      </c>
      <c r="G15" s="22">
        <v>0</v>
      </c>
      <c r="H15" s="22">
        <v>0</v>
      </c>
    </row>
    <row r="16" spans="1:8" s="2" customFormat="1" ht="17.100000000000001" customHeight="1">
      <c r="A16" s="3" t="s">
        <v>623</v>
      </c>
      <c r="B16" s="5">
        <v>60110</v>
      </c>
      <c r="C16" s="5">
        <v>70470</v>
      </c>
      <c r="D16" s="5">
        <v>66771</v>
      </c>
      <c r="E16" s="31">
        <v>0</v>
      </c>
      <c r="F16" s="22">
        <v>0</v>
      </c>
      <c r="G16" s="22">
        <v>0</v>
      </c>
      <c r="H16" s="22">
        <v>0</v>
      </c>
    </row>
    <row r="17" spans="1:8" s="2" customFormat="1" ht="17.100000000000001" customHeight="1">
      <c r="A17" s="4" t="s">
        <v>1805</v>
      </c>
      <c r="B17" s="6"/>
      <c r="C17" s="6"/>
      <c r="D17" s="5">
        <v>0</v>
      </c>
      <c r="E17" s="31">
        <v>0</v>
      </c>
      <c r="F17" s="22">
        <v>0</v>
      </c>
      <c r="G17" s="22">
        <v>0</v>
      </c>
      <c r="H17" s="22">
        <v>0</v>
      </c>
    </row>
    <row r="18" spans="1:8" s="2" customFormat="1" ht="17.100000000000001" customHeight="1">
      <c r="A18" s="4"/>
      <c r="B18" s="6"/>
      <c r="C18" s="6"/>
      <c r="D18" s="6"/>
      <c r="E18" s="31">
        <v>0</v>
      </c>
      <c r="F18" s="22">
        <v>0</v>
      </c>
      <c r="G18" s="22">
        <v>0</v>
      </c>
      <c r="H18" s="22">
        <v>0</v>
      </c>
    </row>
    <row r="19" spans="1:8" s="2" customFormat="1" ht="17.100000000000001" customHeight="1">
      <c r="A19" s="4"/>
      <c r="B19" s="6"/>
      <c r="C19" s="6"/>
      <c r="D19" s="6"/>
      <c r="E19" s="31">
        <v>0</v>
      </c>
      <c r="F19" s="22">
        <v>0</v>
      </c>
      <c r="G19" s="22">
        <v>0</v>
      </c>
      <c r="H19" s="22">
        <v>0</v>
      </c>
    </row>
    <row r="20" spans="1:8" s="2" customFormat="1" ht="17.100000000000001" customHeight="1">
      <c r="A20" s="4" t="s">
        <v>1809</v>
      </c>
      <c r="B20" s="6"/>
      <c r="C20" s="6"/>
      <c r="D20" s="5">
        <v>289</v>
      </c>
      <c r="E20" s="31">
        <v>0</v>
      </c>
      <c r="F20" s="22">
        <v>0</v>
      </c>
      <c r="G20" s="22">
        <v>0</v>
      </c>
      <c r="H20" s="22">
        <v>0</v>
      </c>
    </row>
    <row r="21" spans="1:8" s="2" customFormat="1" ht="17.100000000000001" customHeight="1">
      <c r="A21" s="4" t="s">
        <v>1811</v>
      </c>
      <c r="B21" s="6"/>
      <c r="C21" s="6"/>
      <c r="D21" s="5">
        <v>0</v>
      </c>
      <c r="E21" s="31">
        <v>0</v>
      </c>
      <c r="F21" s="22">
        <v>0</v>
      </c>
      <c r="G21" s="22">
        <v>0</v>
      </c>
      <c r="H21" s="22">
        <v>0</v>
      </c>
    </row>
    <row r="22" spans="1:8" s="2" customFormat="1" ht="17.100000000000001" customHeight="1">
      <c r="A22" s="4" t="s">
        <v>1813</v>
      </c>
      <c r="B22" s="6"/>
      <c r="C22" s="6"/>
      <c r="D22" s="5">
        <v>0</v>
      </c>
      <c r="E22" s="31">
        <v>0</v>
      </c>
      <c r="F22" s="22">
        <v>0</v>
      </c>
      <c r="G22" s="22">
        <v>0</v>
      </c>
      <c r="H22" s="22">
        <v>0</v>
      </c>
    </row>
    <row r="23" spans="1:8" s="2" customFormat="1" ht="17.100000000000001" customHeight="1">
      <c r="A23" s="4" t="s">
        <v>1814</v>
      </c>
      <c r="B23" s="6"/>
      <c r="C23" s="6"/>
      <c r="D23" s="5">
        <v>0</v>
      </c>
      <c r="E23" s="31">
        <v>0</v>
      </c>
      <c r="F23" s="22">
        <v>0</v>
      </c>
      <c r="G23" s="22">
        <v>0</v>
      </c>
      <c r="H23" s="22">
        <v>0</v>
      </c>
    </row>
    <row r="24" spans="1:8" s="2" customFormat="1" ht="17.100000000000001" customHeight="1">
      <c r="A24" s="4" t="s">
        <v>1815</v>
      </c>
      <c r="B24" s="6"/>
      <c r="C24" s="6"/>
      <c r="D24" s="5">
        <v>3699</v>
      </c>
      <c r="E24" s="31">
        <v>0</v>
      </c>
      <c r="F24" s="22">
        <v>0</v>
      </c>
      <c r="G24" s="22">
        <v>0</v>
      </c>
      <c r="H24" s="22">
        <v>0</v>
      </c>
    </row>
    <row r="25" spans="1:8" s="2" customFormat="1" ht="17.100000000000001" customHeight="1">
      <c r="A25" s="4"/>
      <c r="B25" s="6"/>
      <c r="C25" s="6"/>
      <c r="D25" s="6"/>
      <c r="E25" s="31">
        <v>0</v>
      </c>
      <c r="F25" s="22">
        <v>0</v>
      </c>
      <c r="G25" s="22">
        <v>0</v>
      </c>
      <c r="H25" s="22">
        <v>0</v>
      </c>
    </row>
    <row r="26" spans="1:8" s="2" customFormat="1" ht="17.100000000000001" customHeight="1">
      <c r="A26" s="4"/>
      <c r="B26" s="6"/>
      <c r="C26" s="6"/>
      <c r="D26" s="6"/>
      <c r="E26" s="31">
        <v>0</v>
      </c>
      <c r="F26" s="22">
        <v>0</v>
      </c>
      <c r="G26" s="22">
        <v>0</v>
      </c>
      <c r="H26" s="22">
        <v>0</v>
      </c>
    </row>
    <row r="27" spans="1:8" s="2" customFormat="1" ht="17.100000000000001" customHeight="1">
      <c r="A27" s="4"/>
      <c r="B27" s="6"/>
      <c r="C27" s="6"/>
      <c r="D27" s="6"/>
      <c r="E27" s="31">
        <v>0</v>
      </c>
      <c r="F27" s="22">
        <v>0</v>
      </c>
      <c r="G27" s="22">
        <v>0</v>
      </c>
      <c r="H27" s="22">
        <v>0</v>
      </c>
    </row>
    <row r="28" spans="1:8" s="2" customFormat="1" ht="17.100000000000001" customHeight="1">
      <c r="A28" s="4"/>
      <c r="B28" s="6"/>
      <c r="C28" s="6"/>
      <c r="D28" s="6"/>
      <c r="E28" s="31">
        <v>0</v>
      </c>
      <c r="F28" s="22">
        <v>0</v>
      </c>
      <c r="G28" s="22">
        <v>0</v>
      </c>
      <c r="H28" s="22">
        <v>0</v>
      </c>
    </row>
    <row r="29" spans="1:8" s="2" customFormat="1" ht="17.100000000000001" customHeight="1">
      <c r="A29" s="4"/>
      <c r="B29" s="6"/>
      <c r="C29" s="6"/>
      <c r="D29" s="6"/>
      <c r="E29" s="31">
        <v>0</v>
      </c>
      <c r="F29" s="22">
        <v>0</v>
      </c>
      <c r="G29" s="22">
        <v>0</v>
      </c>
      <c r="H29" s="22">
        <v>0</v>
      </c>
    </row>
    <row r="30" spans="1:8" s="2" customFormat="1" ht="17.100000000000001" customHeight="1">
      <c r="A30" s="4"/>
      <c r="B30" s="6"/>
      <c r="C30" s="6"/>
      <c r="D30" s="6"/>
      <c r="E30" s="31">
        <v>0</v>
      </c>
      <c r="F30" s="22">
        <v>0</v>
      </c>
      <c r="G30" s="22">
        <v>0</v>
      </c>
      <c r="H30" s="22">
        <v>0</v>
      </c>
    </row>
    <row r="31" spans="1:8" s="2" customFormat="1" ht="17.100000000000001" customHeight="1">
      <c r="A31" s="4"/>
      <c r="B31" s="6"/>
      <c r="C31" s="6"/>
      <c r="D31" s="6"/>
      <c r="E31" s="31">
        <v>0</v>
      </c>
      <c r="F31" s="22">
        <v>0</v>
      </c>
      <c r="G31" s="22">
        <v>0</v>
      </c>
      <c r="H31" s="22">
        <v>0</v>
      </c>
    </row>
    <row r="32" spans="1:8" s="2" customFormat="1" ht="17.100000000000001" customHeight="1">
      <c r="A32" s="4"/>
      <c r="B32" s="6"/>
      <c r="C32" s="6"/>
      <c r="D32" s="6"/>
      <c r="E32" s="31">
        <v>0</v>
      </c>
      <c r="F32" s="22">
        <v>0</v>
      </c>
      <c r="G32" s="22"/>
      <c r="H32" s="22"/>
    </row>
    <row r="33" spans="1:8" s="2" customFormat="1" ht="17.100000000000001" customHeight="1">
      <c r="A33" s="4"/>
      <c r="B33" s="6"/>
      <c r="C33" s="6"/>
      <c r="D33" s="6"/>
      <c r="E33" s="31">
        <v>0</v>
      </c>
      <c r="F33" s="22">
        <v>0</v>
      </c>
      <c r="G33" s="22"/>
      <c r="H33" s="22"/>
    </row>
    <row r="34" spans="1:8" s="2" customFormat="1" ht="17.100000000000001" customHeight="1">
      <c r="A34" s="4"/>
      <c r="B34" s="6"/>
      <c r="C34" s="6"/>
      <c r="D34" s="6"/>
      <c r="E34" s="31">
        <v>0</v>
      </c>
      <c r="F34" s="22">
        <v>0</v>
      </c>
      <c r="G34" s="22"/>
      <c r="H34" s="22"/>
    </row>
    <row r="35" spans="1:8" s="2" customFormat="1" ht="17.100000000000001" customHeight="1">
      <c r="A35" s="4"/>
      <c r="B35" s="6"/>
      <c r="C35" s="6"/>
      <c r="D35" s="6"/>
      <c r="E35" s="31">
        <v>0</v>
      </c>
      <c r="F35" s="22">
        <v>0</v>
      </c>
      <c r="G35" s="22"/>
      <c r="H35" s="22"/>
    </row>
    <row r="36" spans="1:8" s="2" customFormat="1" ht="17.100000000000001" customHeight="1">
      <c r="A36" s="4"/>
      <c r="B36" s="6"/>
      <c r="C36" s="6"/>
      <c r="D36" s="6"/>
      <c r="E36" s="31">
        <v>0</v>
      </c>
      <c r="F36" s="22">
        <v>0</v>
      </c>
      <c r="G36" s="22"/>
      <c r="H36" s="22"/>
    </row>
    <row r="37" spans="1:8" s="2" customFormat="1" ht="17.100000000000001" customHeight="1">
      <c r="A37" s="4"/>
      <c r="B37" s="6"/>
      <c r="C37" s="6"/>
      <c r="D37" s="6"/>
      <c r="E37" s="31">
        <v>0</v>
      </c>
      <c r="F37" s="22">
        <v>0</v>
      </c>
      <c r="G37" s="22"/>
      <c r="H37" s="22"/>
    </row>
    <row r="38" spans="1:8" s="2" customFormat="1" ht="17.100000000000001" customHeight="1">
      <c r="A38" s="4"/>
      <c r="B38" s="6"/>
      <c r="C38" s="6"/>
      <c r="D38" s="6"/>
      <c r="E38" s="31">
        <v>0</v>
      </c>
      <c r="F38" s="22">
        <v>0</v>
      </c>
      <c r="G38" s="22"/>
      <c r="H38" s="22"/>
    </row>
    <row r="39" spans="1:8" s="2" customFormat="1" ht="17.25" customHeight="1">
      <c r="A39" s="4"/>
      <c r="B39" s="6"/>
      <c r="C39" s="6"/>
      <c r="D39" s="6"/>
      <c r="E39" s="31">
        <v>0</v>
      </c>
      <c r="F39" s="22">
        <v>0</v>
      </c>
      <c r="G39" s="22"/>
      <c r="H39" s="22"/>
    </row>
    <row r="40" spans="1:8" s="2" customFormat="1" ht="17.25" customHeight="1">
      <c r="A40" s="4"/>
      <c r="B40" s="6"/>
      <c r="C40" s="6"/>
      <c r="D40" s="6"/>
      <c r="E40" s="31">
        <v>0</v>
      </c>
      <c r="F40" s="22">
        <v>0</v>
      </c>
      <c r="G40" s="22"/>
      <c r="H40" s="22"/>
    </row>
    <row r="41" spans="1:8" s="2" customFormat="1" ht="17.100000000000001" customHeight="1">
      <c r="A41" s="4"/>
      <c r="B41" s="6"/>
      <c r="C41" s="6"/>
      <c r="D41" s="6"/>
      <c r="E41" s="31">
        <v>0</v>
      </c>
      <c r="F41" s="22">
        <v>0</v>
      </c>
      <c r="G41" s="22"/>
      <c r="H41" s="22"/>
    </row>
    <row r="42" spans="1:8" s="2" customFormat="1" ht="17.100000000000001" customHeight="1">
      <c r="A42" s="3" t="s">
        <v>1817</v>
      </c>
      <c r="B42" s="6"/>
      <c r="C42" s="6"/>
      <c r="D42" s="5">
        <v>70759</v>
      </c>
      <c r="E42" s="31"/>
      <c r="F42" s="22"/>
      <c r="G42" s="22"/>
      <c r="H42" s="22"/>
    </row>
  </sheetData>
  <mergeCells count="3">
    <mergeCell ref="A1:D1"/>
    <mergeCell ref="D2:G2"/>
    <mergeCell ref="D3:G3"/>
  </mergeCells>
  <phoneticPr fontId="3" type="noConversion"/>
  <printOptions horizontalCentered="1" verticalCentered="1" gridLines="1"/>
  <pageMargins left="3" right="2" top="1" bottom="1" header="0" footer="6.3659873738839482E-314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3"/>
  <sheetViews>
    <sheetView showGridLines="0" showZeros="0" workbookViewId="0">
      <selection activeCell="G10" sqref="G10"/>
    </sheetView>
  </sheetViews>
  <sheetFormatPr defaultColWidth="9.125" defaultRowHeight="14.25"/>
  <cols>
    <col min="1" max="1" width="54.625" style="24" customWidth="1"/>
    <col min="2" max="2" width="34.625" style="24" customWidth="1"/>
  </cols>
  <sheetData>
    <row r="1" spans="1:2" s="2" customFormat="1" ht="39.950000000000003" customHeight="1">
      <c r="A1" s="127" t="s">
        <v>2056</v>
      </c>
      <c r="B1" s="127"/>
    </row>
    <row r="2" spans="1:2" s="2" customFormat="1" ht="17.649999999999999" customHeight="1">
      <c r="A2" s="109" t="s">
        <v>1818</v>
      </c>
      <c r="B2" s="109"/>
    </row>
    <row r="3" spans="1:2" s="2" customFormat="1" ht="17.649999999999999" customHeight="1">
      <c r="A3" s="109" t="s">
        <v>1</v>
      </c>
      <c r="B3" s="109"/>
    </row>
    <row r="4" spans="1:2" s="2" customFormat="1" ht="17.25" customHeight="1">
      <c r="A4" s="134" t="s">
        <v>2</v>
      </c>
      <c r="B4" s="134" t="s">
        <v>3</v>
      </c>
    </row>
    <row r="5" spans="1:2" s="2" customFormat="1" ht="33.75" customHeight="1">
      <c r="A5" s="135"/>
      <c r="B5" s="135"/>
    </row>
    <row r="6" spans="1:2" s="2" customFormat="1" ht="17.25" customHeight="1">
      <c r="A6" s="4" t="s">
        <v>1009</v>
      </c>
      <c r="B6" s="5">
        <v>60</v>
      </c>
    </row>
    <row r="7" spans="1:2" s="2" customFormat="1" ht="17.25" customHeight="1">
      <c r="A7" s="4" t="s">
        <v>1822</v>
      </c>
      <c r="B7" s="5">
        <v>60</v>
      </c>
    </row>
    <row r="8" spans="1:2" s="2" customFormat="1" ht="17.25" customHeight="1">
      <c r="A8" s="4" t="s">
        <v>1046</v>
      </c>
      <c r="B8" s="5">
        <v>0</v>
      </c>
    </row>
    <row r="9" spans="1:2" s="2" customFormat="1" ht="17.25" customHeight="1">
      <c r="A9" s="4" t="s">
        <v>1823</v>
      </c>
      <c r="B9" s="5">
        <v>0</v>
      </c>
    </row>
    <row r="10" spans="1:2" s="2" customFormat="1" ht="17.25" customHeight="1">
      <c r="A10" s="4" t="s">
        <v>1824</v>
      </c>
      <c r="B10" s="5">
        <v>0</v>
      </c>
    </row>
    <row r="11" spans="1:2" s="2" customFormat="1" ht="17.25" customHeight="1">
      <c r="A11" s="4" t="s">
        <v>1206</v>
      </c>
      <c r="B11" s="5">
        <v>0</v>
      </c>
    </row>
    <row r="12" spans="1:2" s="2" customFormat="1" ht="17.25" customHeight="1">
      <c r="A12" s="4" t="s">
        <v>1825</v>
      </c>
      <c r="B12" s="5">
        <v>0</v>
      </c>
    </row>
    <row r="13" spans="1:2" s="2" customFormat="1" ht="17.25" customHeight="1">
      <c r="A13" s="4" t="s">
        <v>1276</v>
      </c>
      <c r="B13" s="5">
        <v>65496</v>
      </c>
    </row>
    <row r="14" spans="1:2" s="2" customFormat="1" ht="17.25" customHeight="1">
      <c r="A14" s="4" t="s">
        <v>1826</v>
      </c>
      <c r="B14" s="5">
        <v>58150</v>
      </c>
    </row>
    <row r="15" spans="1:2" s="2" customFormat="1" ht="17.25" customHeight="1">
      <c r="A15" s="4" t="s">
        <v>1827</v>
      </c>
      <c r="B15" s="5">
        <v>0</v>
      </c>
    </row>
    <row r="16" spans="1:2" s="2" customFormat="1" ht="17.25" customHeight="1">
      <c r="A16" s="4" t="s">
        <v>1828</v>
      </c>
      <c r="B16" s="5">
        <v>2281</v>
      </c>
    </row>
    <row r="17" spans="1:2" s="2" customFormat="1" ht="17.25" customHeight="1">
      <c r="A17" s="4" t="s">
        <v>1829</v>
      </c>
      <c r="B17" s="5">
        <v>141</v>
      </c>
    </row>
    <row r="18" spans="1:2" s="2" customFormat="1" ht="17.25" customHeight="1">
      <c r="A18" s="4" t="s">
        <v>1830</v>
      </c>
      <c r="B18" s="5">
        <v>4924</v>
      </c>
    </row>
    <row r="19" spans="1:2" s="2" customFormat="1" ht="17.25" customHeight="1">
      <c r="A19" s="4" t="s">
        <v>1831</v>
      </c>
      <c r="B19" s="5">
        <v>0</v>
      </c>
    </row>
    <row r="20" spans="1:2" s="2" customFormat="1" ht="17.100000000000001" customHeight="1">
      <c r="A20" s="4" t="s">
        <v>1832</v>
      </c>
      <c r="B20" s="5">
        <v>0</v>
      </c>
    </row>
    <row r="21" spans="1:2" s="2" customFormat="1" ht="17.25" customHeight="1">
      <c r="A21" s="4" t="s">
        <v>1297</v>
      </c>
      <c r="B21" s="5">
        <v>0</v>
      </c>
    </row>
    <row r="22" spans="1:2" s="2" customFormat="1" ht="17.100000000000001" customHeight="1">
      <c r="A22" s="4" t="s">
        <v>1833</v>
      </c>
      <c r="B22" s="5">
        <v>0</v>
      </c>
    </row>
    <row r="23" spans="1:2" s="2" customFormat="1" ht="17.25" customHeight="1">
      <c r="A23" s="4" t="s">
        <v>1834</v>
      </c>
      <c r="B23" s="5">
        <v>0</v>
      </c>
    </row>
    <row r="24" spans="1:2" s="2" customFormat="1" ht="17.25" customHeight="1">
      <c r="A24" s="4" t="s">
        <v>1835</v>
      </c>
      <c r="B24" s="5">
        <v>0</v>
      </c>
    </row>
    <row r="25" spans="1:2" s="2" customFormat="1" ht="17.25" customHeight="1">
      <c r="A25" s="4" t="s">
        <v>1836</v>
      </c>
      <c r="B25" s="5">
        <v>0</v>
      </c>
    </row>
    <row r="26" spans="1:2" s="2" customFormat="1" ht="17.25" customHeight="1">
      <c r="A26" s="4" t="s">
        <v>1837</v>
      </c>
      <c r="B26" s="5">
        <v>0</v>
      </c>
    </row>
    <row r="27" spans="1:2" s="2" customFormat="1" ht="17.25" customHeight="1">
      <c r="A27" s="4" t="s">
        <v>1411</v>
      </c>
      <c r="B27" s="5">
        <v>0</v>
      </c>
    </row>
    <row r="28" spans="1:2" s="2" customFormat="1" ht="17.25" customHeight="1">
      <c r="A28" s="4" t="s">
        <v>1838</v>
      </c>
      <c r="B28" s="5">
        <v>0</v>
      </c>
    </row>
    <row r="29" spans="1:2" s="2" customFormat="1" ht="17.25" customHeight="1">
      <c r="A29" s="4" t="s">
        <v>1839</v>
      </c>
      <c r="B29" s="5">
        <v>0</v>
      </c>
    </row>
    <row r="30" spans="1:2" s="2" customFormat="1" ht="17.25" customHeight="1">
      <c r="A30" s="4" t="s">
        <v>1840</v>
      </c>
      <c r="B30" s="5">
        <v>0</v>
      </c>
    </row>
    <row r="31" spans="1:2" s="2" customFormat="1" ht="17.25" customHeight="1">
      <c r="A31" s="4" t="s">
        <v>1841</v>
      </c>
      <c r="B31" s="5">
        <v>0</v>
      </c>
    </row>
    <row r="32" spans="1:2" s="2" customFormat="1" ht="17.25" customHeight="1">
      <c r="A32" s="4" t="s">
        <v>1469</v>
      </c>
      <c r="B32" s="5">
        <v>178</v>
      </c>
    </row>
    <row r="33" spans="1:2" s="2" customFormat="1" ht="17.25" customHeight="1">
      <c r="A33" s="4" t="s">
        <v>1842</v>
      </c>
      <c r="B33" s="5">
        <v>0</v>
      </c>
    </row>
    <row r="34" spans="1:2" s="2" customFormat="1" ht="17.25" customHeight="1">
      <c r="A34" s="4" t="s">
        <v>1843</v>
      </c>
      <c r="B34" s="5">
        <v>178</v>
      </c>
    </row>
    <row r="35" spans="1:2" s="2" customFormat="1" ht="17.25" customHeight="1">
      <c r="A35" s="4" t="s">
        <v>1844</v>
      </c>
      <c r="B35" s="5">
        <v>0</v>
      </c>
    </row>
    <row r="36" spans="1:2" s="2" customFormat="1" ht="17.25" customHeight="1">
      <c r="A36" s="4" t="s">
        <v>1523</v>
      </c>
      <c r="B36" s="5">
        <v>0</v>
      </c>
    </row>
    <row r="37" spans="1:2" s="2" customFormat="1" ht="17.25" customHeight="1">
      <c r="A37" s="4" t="s">
        <v>1845</v>
      </c>
      <c r="B37" s="5">
        <v>0</v>
      </c>
    </row>
    <row r="38" spans="1:2" s="2" customFormat="1" ht="17.25" customHeight="1">
      <c r="A38" s="4" t="s">
        <v>1803</v>
      </c>
      <c r="B38" s="5">
        <v>958</v>
      </c>
    </row>
    <row r="39" spans="1:2" s="2" customFormat="1" ht="16.899999999999999" customHeight="1">
      <c r="A39" s="4" t="s">
        <v>1846</v>
      </c>
      <c r="B39" s="5">
        <v>0</v>
      </c>
    </row>
    <row r="40" spans="1:2" s="2" customFormat="1" ht="16.899999999999999" customHeight="1">
      <c r="A40" s="4" t="s">
        <v>1847</v>
      </c>
      <c r="B40" s="5">
        <v>937</v>
      </c>
    </row>
    <row r="41" spans="1:2" s="2" customFormat="1" ht="16.899999999999999" customHeight="1">
      <c r="A41" s="4" t="s">
        <v>1848</v>
      </c>
      <c r="B41" s="5">
        <v>21</v>
      </c>
    </row>
    <row r="42" spans="1:2" s="2" customFormat="1" ht="16.899999999999999" customHeight="1">
      <c r="A42" s="4" t="s">
        <v>1703</v>
      </c>
      <c r="B42" s="5">
        <v>60</v>
      </c>
    </row>
    <row r="43" spans="1:2" s="2" customFormat="1" ht="16.899999999999999" customHeight="1">
      <c r="A43" s="4" t="s">
        <v>1715</v>
      </c>
      <c r="B43" s="5">
        <v>19</v>
      </c>
    </row>
    <row r="44" spans="1:2" s="2" customFormat="1" ht="16.899999999999999" customHeight="1">
      <c r="A44" s="4"/>
      <c r="B44" s="6"/>
    </row>
    <row r="45" spans="1:2" s="2" customFormat="1" ht="16.899999999999999" customHeight="1">
      <c r="A45" s="4"/>
      <c r="B45" s="6"/>
    </row>
    <row r="46" spans="1:2" s="2" customFormat="1" ht="16.899999999999999" customHeight="1">
      <c r="A46" s="4"/>
      <c r="B46" s="6"/>
    </row>
    <row r="47" spans="1:2" s="2" customFormat="1" ht="19.5" customHeight="1">
      <c r="A47" s="4"/>
      <c r="B47" s="6"/>
    </row>
    <row r="48" spans="1:2" s="35" customFormat="1" ht="409.6" hidden="1" customHeight="1">
      <c r="A48" s="4"/>
      <c r="B48" s="6"/>
    </row>
    <row r="49" spans="1:2" s="35" customFormat="1" ht="409.6" hidden="1" customHeight="1">
      <c r="A49" s="4"/>
      <c r="B49" s="6"/>
    </row>
    <row r="50" spans="1:2" s="35" customFormat="1" ht="409.6" hidden="1" customHeight="1">
      <c r="A50" s="4"/>
      <c r="B50" s="6"/>
    </row>
    <row r="51" spans="1:2" s="35" customFormat="1" ht="409.6" hidden="1" customHeight="1">
      <c r="A51" s="4"/>
      <c r="B51" s="6"/>
    </row>
    <row r="52" spans="1:2" s="35" customFormat="1" ht="409.6" hidden="1" customHeight="1">
      <c r="A52" s="4"/>
      <c r="B52" s="6"/>
    </row>
    <row r="53" spans="1:2" s="35" customFormat="1" ht="409.6" hidden="1" customHeight="1">
      <c r="A53" s="4"/>
      <c r="B53" s="6"/>
    </row>
    <row r="54" spans="1:2" s="35" customFormat="1" ht="409.6" hidden="1" customHeight="1">
      <c r="A54" s="4"/>
      <c r="B54" s="6"/>
    </row>
    <row r="55" spans="1:2" s="35" customFormat="1" ht="409.6" hidden="1" customHeight="1">
      <c r="A55" s="4"/>
      <c r="B55" s="6"/>
    </row>
    <row r="56" spans="1:2" s="35" customFormat="1" ht="409.6" hidden="1" customHeight="1">
      <c r="A56" s="4"/>
      <c r="B56" s="6"/>
    </row>
    <row r="57" spans="1:2" s="35" customFormat="1" ht="409.6" hidden="1" customHeight="1">
      <c r="A57" s="4"/>
      <c r="B57" s="6"/>
    </row>
    <row r="58" spans="1:2" s="35" customFormat="1" ht="409.6" hidden="1" customHeight="1">
      <c r="A58" s="4"/>
      <c r="B58" s="6"/>
    </row>
    <row r="59" spans="1:2" s="2" customFormat="1" ht="409.6" hidden="1" customHeight="1">
      <c r="A59" s="4"/>
      <c r="B59" s="6"/>
    </row>
    <row r="60" spans="1:2" s="2" customFormat="1" ht="409.6" hidden="1" customHeight="1">
      <c r="A60" s="4" t="s">
        <v>1849</v>
      </c>
      <c r="B60" s="6"/>
    </row>
    <row r="61" spans="1:2" s="2" customFormat="1" ht="409.6" hidden="1" customHeight="1">
      <c r="A61" s="4"/>
      <c r="B61" s="6"/>
    </row>
    <row r="62" spans="1:2" s="2" customFormat="1" ht="409.6" hidden="1" customHeight="1">
      <c r="A62" s="4"/>
      <c r="B62" s="6"/>
    </row>
    <row r="63" spans="1:2" s="2" customFormat="1" ht="409.6" hidden="1" customHeight="1">
      <c r="A63" s="4"/>
      <c r="B63" s="6"/>
    </row>
    <row r="64" spans="1:2" s="2" customFormat="1" ht="409.6" hidden="1" customHeight="1">
      <c r="A64" s="4"/>
      <c r="B64" s="6"/>
    </row>
    <row r="65" spans="1:2" s="2" customFormat="1" ht="409.6" hidden="1" customHeight="1">
      <c r="A65" s="4"/>
      <c r="B65" s="6"/>
    </row>
    <row r="66" spans="1:2" s="2" customFormat="1" ht="409.6" hidden="1" customHeight="1">
      <c r="A66" s="4"/>
      <c r="B66" s="6"/>
    </row>
    <row r="67" spans="1:2" s="2" customFormat="1" ht="409.6" hidden="1" customHeight="1">
      <c r="A67" s="4"/>
      <c r="B67" s="6"/>
    </row>
    <row r="68" spans="1:2" s="2" customFormat="1" ht="409.6" hidden="1" customHeight="1">
      <c r="A68" s="4"/>
      <c r="B68" s="6"/>
    </row>
    <row r="69" spans="1:2" s="2" customFormat="1" ht="409.6" hidden="1" customHeight="1">
      <c r="A69" s="4"/>
      <c r="B69" s="6"/>
    </row>
    <row r="70" spans="1:2" s="2" customFormat="1" ht="409.6" hidden="1" customHeight="1">
      <c r="A70" s="4"/>
      <c r="B70" s="6"/>
    </row>
    <row r="71" spans="1:2" s="2" customFormat="1" ht="409.6" hidden="1" customHeight="1">
      <c r="A71" s="4"/>
      <c r="B71" s="6"/>
    </row>
    <row r="72" spans="1:2" s="2" customFormat="1" ht="409.6" hidden="1" customHeight="1">
      <c r="A72" s="4"/>
      <c r="B72" s="6"/>
    </row>
    <row r="73" spans="1:2" s="2" customFormat="1" ht="19.5" customHeight="1">
      <c r="A73" s="3" t="s">
        <v>1797</v>
      </c>
      <c r="B73" s="5">
        <v>66771</v>
      </c>
    </row>
  </sheetData>
  <mergeCells count="5">
    <mergeCell ref="A1:B1"/>
    <mergeCell ref="A2:B2"/>
    <mergeCell ref="A3:B3"/>
    <mergeCell ref="A4:A5"/>
    <mergeCell ref="B4:B5"/>
  </mergeCells>
  <phoneticPr fontId="3" type="noConversion"/>
  <printOptions horizontalCentered="1" verticalCentered="1" gridLines="1"/>
  <pageMargins left="3" right="2" top="1" bottom="1" header="7.3938775225660504E-235" footer="6.5293001621955155E-246"/>
  <pageSetup scale="81" orientation="landscape" blackAndWhite="1" horizontalDpi="0" verticalDpi="0" r:id="rId1"/>
  <headerFooter alignWithMargins="0">
    <oddHeader>@$</oddHeader>
    <oddFooter>@&amp;- &amp;P&amp;-$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42"/>
  <sheetViews>
    <sheetView showGridLines="0" showZeros="0" workbookViewId="0">
      <selection activeCell="L13" sqref="L13"/>
    </sheetView>
  </sheetViews>
  <sheetFormatPr defaultColWidth="9.125" defaultRowHeight="14.25"/>
  <cols>
    <col min="1" max="1" width="36.25" style="24" customWidth="1"/>
    <col min="2" max="4" width="16" style="24" customWidth="1"/>
    <col min="5" max="8" width="0" style="24" hidden="1" customWidth="1"/>
  </cols>
  <sheetData>
    <row r="1" spans="1:8" s="2" customFormat="1" ht="33.950000000000003" customHeight="1">
      <c r="A1" s="111" t="s">
        <v>2057</v>
      </c>
      <c r="B1" s="111"/>
      <c r="C1" s="111"/>
      <c r="D1" s="111"/>
    </row>
    <row r="2" spans="1:8" s="2" customFormat="1" ht="16.899999999999999" customHeight="1">
      <c r="A2" s="109" t="s">
        <v>1798</v>
      </c>
      <c r="B2" s="109"/>
      <c r="C2" s="109"/>
      <c r="D2" s="109"/>
      <c r="E2" s="26"/>
      <c r="F2" s="26"/>
      <c r="G2" s="26"/>
      <c r="H2" s="26"/>
    </row>
    <row r="3" spans="1:8" s="2" customFormat="1" ht="16.899999999999999" customHeight="1">
      <c r="A3" s="110" t="s">
        <v>1</v>
      </c>
      <c r="B3" s="110"/>
      <c r="C3" s="110"/>
      <c r="D3" s="110"/>
      <c r="E3" s="27"/>
      <c r="F3" s="27"/>
      <c r="G3" s="27"/>
      <c r="H3" s="27"/>
    </row>
    <row r="4" spans="1:8" s="2" customFormat="1" ht="17.100000000000001" customHeight="1">
      <c r="A4" s="28" t="s">
        <v>2</v>
      </c>
      <c r="B4" s="28" t="s">
        <v>573</v>
      </c>
      <c r="C4" s="28" t="s">
        <v>574</v>
      </c>
      <c r="D4" s="28" t="s">
        <v>3</v>
      </c>
      <c r="E4" s="29"/>
      <c r="F4" s="30" t="s">
        <v>1799</v>
      </c>
      <c r="G4" s="30" t="s">
        <v>1800</v>
      </c>
      <c r="H4" s="30" t="s">
        <v>1801</v>
      </c>
    </row>
    <row r="5" spans="1:8" s="2" customFormat="1" ht="17.100000000000001" customHeight="1">
      <c r="A5" s="4" t="s">
        <v>1802</v>
      </c>
      <c r="B5" s="5">
        <v>60110</v>
      </c>
      <c r="C5" s="5">
        <v>45443</v>
      </c>
      <c r="D5" s="5">
        <v>45443</v>
      </c>
      <c r="E5" s="31"/>
      <c r="F5" s="32">
        <v>0</v>
      </c>
      <c r="G5" s="32">
        <v>0</v>
      </c>
      <c r="H5" s="32">
        <v>3699</v>
      </c>
    </row>
    <row r="6" spans="1:8" s="2" customFormat="1" ht="17.100000000000001" customHeight="1">
      <c r="A6" s="4"/>
      <c r="B6" s="6"/>
      <c r="C6" s="6"/>
      <c r="D6" s="6"/>
      <c r="E6" s="31"/>
      <c r="F6" s="32">
        <v>0</v>
      </c>
      <c r="G6" s="32">
        <v>0</v>
      </c>
      <c r="H6" s="32">
        <v>67480</v>
      </c>
    </row>
    <row r="7" spans="1:8" s="2" customFormat="1" ht="17.100000000000001" customHeight="1">
      <c r="A7" s="4"/>
      <c r="B7" s="6"/>
      <c r="C7" s="6"/>
      <c r="D7" s="6"/>
      <c r="E7" s="31">
        <v>0</v>
      </c>
      <c r="F7" s="22">
        <v>0</v>
      </c>
      <c r="G7" s="22"/>
      <c r="H7" s="22"/>
    </row>
    <row r="8" spans="1:8" s="2" customFormat="1" ht="17.100000000000001" customHeight="1">
      <c r="A8" s="4"/>
      <c r="B8" s="6"/>
      <c r="C8" s="6"/>
      <c r="D8" s="6"/>
      <c r="E8" s="31">
        <v>0</v>
      </c>
      <c r="F8" s="22">
        <v>0</v>
      </c>
      <c r="G8" s="22">
        <v>0</v>
      </c>
      <c r="H8" s="22">
        <v>0</v>
      </c>
    </row>
    <row r="9" spans="1:8" s="2" customFormat="1" ht="17.100000000000001" customHeight="1">
      <c r="A9" s="4"/>
      <c r="B9" s="6"/>
      <c r="C9" s="6"/>
      <c r="D9" s="6"/>
      <c r="E9" s="31">
        <v>0</v>
      </c>
      <c r="F9" s="22">
        <v>0</v>
      </c>
      <c r="G9" s="22">
        <v>0</v>
      </c>
      <c r="H9" s="22">
        <v>0</v>
      </c>
    </row>
    <row r="10" spans="1:8" s="2" customFormat="1" ht="17.100000000000001" customHeight="1">
      <c r="A10" s="4"/>
      <c r="B10" s="6"/>
      <c r="C10" s="6"/>
      <c r="D10" s="6"/>
      <c r="E10" s="31">
        <v>0</v>
      </c>
      <c r="F10" s="22">
        <v>0</v>
      </c>
      <c r="G10" s="22">
        <v>0</v>
      </c>
      <c r="H10" s="22">
        <v>0</v>
      </c>
    </row>
    <row r="11" spans="1:8" s="2" customFormat="1" ht="17.100000000000001" customHeight="1">
      <c r="A11" s="4"/>
      <c r="B11" s="6"/>
      <c r="C11" s="6"/>
      <c r="D11" s="6"/>
      <c r="E11" s="31">
        <v>0</v>
      </c>
      <c r="F11" s="22">
        <v>0</v>
      </c>
      <c r="G11" s="22">
        <v>0</v>
      </c>
      <c r="H11" s="22">
        <v>0</v>
      </c>
    </row>
    <row r="12" spans="1:8" s="2" customFormat="1" ht="17.100000000000001" customHeight="1">
      <c r="A12" s="4"/>
      <c r="B12" s="6"/>
      <c r="C12" s="6"/>
      <c r="D12" s="6"/>
      <c r="E12" s="31">
        <v>0</v>
      </c>
      <c r="F12" s="22">
        <v>0</v>
      </c>
      <c r="G12" s="22">
        <v>0</v>
      </c>
      <c r="H12" s="22">
        <v>0</v>
      </c>
    </row>
    <row r="13" spans="1:8" s="2" customFormat="1" ht="17.100000000000001" customHeight="1">
      <c r="A13" s="4"/>
      <c r="B13" s="6"/>
      <c r="C13" s="6"/>
      <c r="D13" s="6"/>
      <c r="E13" s="31">
        <v>0</v>
      </c>
      <c r="F13" s="22">
        <v>0</v>
      </c>
      <c r="G13" s="22">
        <v>0</v>
      </c>
      <c r="H13" s="22">
        <v>0</v>
      </c>
    </row>
    <row r="14" spans="1:8" s="2" customFormat="1" ht="17.100000000000001" customHeight="1">
      <c r="A14" s="4"/>
      <c r="B14" s="6"/>
      <c r="C14" s="6"/>
      <c r="D14" s="6"/>
      <c r="E14" s="31">
        <v>0</v>
      </c>
      <c r="F14" s="22">
        <v>0</v>
      </c>
      <c r="G14" s="22">
        <v>0</v>
      </c>
      <c r="H14" s="22">
        <v>0</v>
      </c>
    </row>
    <row r="15" spans="1:8" s="2" customFormat="1" ht="17.100000000000001" customHeight="1">
      <c r="A15" s="4"/>
      <c r="B15" s="6"/>
      <c r="C15" s="6"/>
      <c r="D15" s="6"/>
      <c r="E15" s="31">
        <v>0</v>
      </c>
      <c r="F15" s="22">
        <v>0</v>
      </c>
      <c r="G15" s="22">
        <v>0</v>
      </c>
      <c r="H15" s="22">
        <v>0</v>
      </c>
    </row>
    <row r="16" spans="1:8" s="2" customFormat="1" ht="17.100000000000001" customHeight="1">
      <c r="A16" s="3" t="s">
        <v>571</v>
      </c>
      <c r="B16" s="5">
        <v>60110</v>
      </c>
      <c r="C16" s="5">
        <v>45443</v>
      </c>
      <c r="D16" s="5">
        <v>45443</v>
      </c>
      <c r="E16" s="31">
        <v>0</v>
      </c>
      <c r="F16" s="22">
        <v>0</v>
      </c>
      <c r="G16" s="22">
        <v>0</v>
      </c>
      <c r="H16" s="22">
        <v>0</v>
      </c>
    </row>
    <row r="17" spans="1:8" s="2" customFormat="1" ht="17.100000000000001" customHeight="1">
      <c r="A17" s="4" t="s">
        <v>1804</v>
      </c>
      <c r="B17" s="6"/>
      <c r="C17" s="6"/>
      <c r="D17" s="5">
        <v>5356</v>
      </c>
      <c r="E17" s="31">
        <v>0</v>
      </c>
      <c r="F17" s="22">
        <v>0</v>
      </c>
      <c r="G17" s="22">
        <v>0</v>
      </c>
      <c r="H17" s="22">
        <v>0</v>
      </c>
    </row>
    <row r="18" spans="1:8" s="2" customFormat="1" ht="17.100000000000001" customHeight="1">
      <c r="A18" s="4" t="s">
        <v>1806</v>
      </c>
      <c r="B18" s="6"/>
      <c r="C18" s="6"/>
      <c r="D18" s="5">
        <v>0</v>
      </c>
      <c r="E18" s="31">
        <v>0</v>
      </c>
      <c r="F18" s="22">
        <v>0</v>
      </c>
      <c r="G18" s="22">
        <v>0</v>
      </c>
      <c r="H18" s="22">
        <v>0</v>
      </c>
    </row>
    <row r="19" spans="1:8" s="2" customFormat="1" ht="17.100000000000001" customHeight="1">
      <c r="A19" s="4" t="s">
        <v>1807</v>
      </c>
      <c r="B19" s="6"/>
      <c r="C19" s="6"/>
      <c r="D19" s="5">
        <v>960</v>
      </c>
      <c r="E19" s="31">
        <v>0</v>
      </c>
      <c r="F19" s="22">
        <v>0</v>
      </c>
      <c r="G19" s="22">
        <v>0</v>
      </c>
      <c r="H19" s="22">
        <v>0</v>
      </c>
    </row>
    <row r="20" spans="1:8" s="2" customFormat="1" ht="17.100000000000001" customHeight="1">
      <c r="A20" s="4" t="s">
        <v>1808</v>
      </c>
      <c r="B20" s="6"/>
      <c r="C20" s="6"/>
      <c r="D20" s="5">
        <v>0</v>
      </c>
      <c r="E20" s="31">
        <v>0</v>
      </c>
      <c r="F20" s="22">
        <v>0</v>
      </c>
      <c r="G20" s="22">
        <v>0</v>
      </c>
      <c r="H20" s="22">
        <v>0</v>
      </c>
    </row>
    <row r="21" spans="1:8" s="2" customFormat="1" ht="17.100000000000001" customHeight="1">
      <c r="A21" s="4" t="s">
        <v>1810</v>
      </c>
      <c r="B21" s="6"/>
      <c r="C21" s="6"/>
      <c r="D21" s="5">
        <v>19000</v>
      </c>
      <c r="E21" s="31">
        <v>0</v>
      </c>
      <c r="F21" s="22">
        <v>0</v>
      </c>
      <c r="G21" s="22">
        <v>0</v>
      </c>
      <c r="H21" s="22">
        <v>0</v>
      </c>
    </row>
    <row r="22" spans="1:8" s="2" customFormat="1" ht="17.100000000000001" customHeight="1">
      <c r="A22" s="4" t="s">
        <v>1812</v>
      </c>
      <c r="B22" s="6"/>
      <c r="C22" s="6"/>
      <c r="D22" s="5">
        <v>0</v>
      </c>
      <c r="E22" s="31">
        <v>0</v>
      </c>
      <c r="F22" s="22">
        <v>0</v>
      </c>
      <c r="G22" s="22">
        <v>0</v>
      </c>
      <c r="H22" s="22">
        <v>0</v>
      </c>
    </row>
    <row r="23" spans="1:8" s="2" customFormat="1" ht="17.100000000000001" customHeight="1">
      <c r="A23" s="4"/>
      <c r="B23" s="6"/>
      <c r="C23" s="6"/>
      <c r="D23" s="6"/>
      <c r="E23" s="31">
        <v>0</v>
      </c>
      <c r="F23" s="22">
        <v>0</v>
      </c>
      <c r="G23" s="22">
        <v>0</v>
      </c>
      <c r="H23" s="22">
        <v>0</v>
      </c>
    </row>
    <row r="24" spans="1:8" s="2" customFormat="1" ht="17.100000000000001" customHeight="1">
      <c r="A24" s="4"/>
      <c r="B24" s="6"/>
      <c r="C24" s="6"/>
      <c r="D24" s="6"/>
      <c r="E24" s="31">
        <v>0</v>
      </c>
      <c r="F24" s="22">
        <v>0</v>
      </c>
      <c r="G24" s="22">
        <v>0</v>
      </c>
      <c r="H24" s="22">
        <v>0</v>
      </c>
    </row>
    <row r="25" spans="1:8" s="2" customFormat="1" ht="17.100000000000001" customHeight="1">
      <c r="A25" s="4"/>
      <c r="B25" s="6"/>
      <c r="C25" s="6"/>
      <c r="D25" s="6"/>
      <c r="E25" s="31">
        <v>0</v>
      </c>
      <c r="F25" s="22">
        <v>0</v>
      </c>
      <c r="G25" s="22">
        <v>0</v>
      </c>
      <c r="H25" s="22">
        <v>0</v>
      </c>
    </row>
    <row r="26" spans="1:8" s="2" customFormat="1" ht="17.100000000000001" customHeight="1">
      <c r="A26" s="4"/>
      <c r="B26" s="6"/>
      <c r="C26" s="6"/>
      <c r="D26" s="6"/>
      <c r="E26" s="31">
        <v>0</v>
      </c>
      <c r="F26" s="22">
        <v>0</v>
      </c>
      <c r="G26" s="22">
        <v>0</v>
      </c>
      <c r="H26" s="22">
        <v>0</v>
      </c>
    </row>
    <row r="27" spans="1:8" s="2" customFormat="1" ht="17.100000000000001" customHeight="1">
      <c r="A27" s="4"/>
      <c r="B27" s="6"/>
      <c r="C27" s="6"/>
      <c r="D27" s="6"/>
      <c r="E27" s="31">
        <v>0</v>
      </c>
      <c r="F27" s="22">
        <v>0</v>
      </c>
      <c r="G27" s="22">
        <v>0</v>
      </c>
      <c r="H27" s="22">
        <v>0</v>
      </c>
    </row>
    <row r="28" spans="1:8" s="2" customFormat="1" ht="17.100000000000001" customHeight="1">
      <c r="A28" s="4"/>
      <c r="B28" s="6"/>
      <c r="C28" s="6"/>
      <c r="D28" s="6"/>
      <c r="E28" s="31">
        <v>0</v>
      </c>
      <c r="F28" s="22">
        <v>0</v>
      </c>
      <c r="G28" s="22">
        <v>0</v>
      </c>
      <c r="H28" s="22">
        <v>0</v>
      </c>
    </row>
    <row r="29" spans="1:8" s="2" customFormat="1" ht="17.100000000000001" customHeight="1">
      <c r="A29" s="4"/>
      <c r="B29" s="6"/>
      <c r="C29" s="6"/>
      <c r="D29" s="6"/>
      <c r="E29" s="31">
        <v>0</v>
      </c>
      <c r="F29" s="22">
        <v>0</v>
      </c>
      <c r="G29" s="22">
        <v>0</v>
      </c>
      <c r="H29" s="22">
        <v>0</v>
      </c>
    </row>
    <row r="30" spans="1:8" s="2" customFormat="1" ht="17.100000000000001" customHeight="1">
      <c r="A30" s="4"/>
      <c r="B30" s="6"/>
      <c r="C30" s="6"/>
      <c r="D30" s="6"/>
      <c r="E30" s="31">
        <v>0</v>
      </c>
      <c r="F30" s="22">
        <v>0</v>
      </c>
      <c r="G30" s="22">
        <v>0</v>
      </c>
      <c r="H30" s="22">
        <v>0</v>
      </c>
    </row>
    <row r="31" spans="1:8" s="2" customFormat="1" ht="17.100000000000001" customHeight="1">
      <c r="A31" s="4"/>
      <c r="B31" s="6"/>
      <c r="C31" s="6"/>
      <c r="D31" s="6"/>
      <c r="E31" s="31">
        <v>0</v>
      </c>
      <c r="F31" s="22">
        <v>0</v>
      </c>
      <c r="G31" s="22">
        <v>0</v>
      </c>
      <c r="H31" s="22">
        <v>0</v>
      </c>
    </row>
    <row r="32" spans="1:8" s="2" customFormat="1" ht="17.100000000000001" customHeight="1">
      <c r="A32" s="4"/>
      <c r="B32" s="6"/>
      <c r="C32" s="6"/>
      <c r="D32" s="6"/>
      <c r="E32" s="31">
        <v>0</v>
      </c>
      <c r="F32" s="22">
        <v>0</v>
      </c>
      <c r="G32" s="22"/>
      <c r="H32" s="22"/>
    </row>
    <row r="33" spans="1:8" s="2" customFormat="1" ht="17.100000000000001" customHeight="1">
      <c r="A33" s="4"/>
      <c r="B33" s="6"/>
      <c r="C33" s="6"/>
      <c r="D33" s="6"/>
      <c r="E33" s="31">
        <v>0</v>
      </c>
      <c r="F33" s="22">
        <v>0</v>
      </c>
      <c r="G33" s="22"/>
      <c r="H33" s="22"/>
    </row>
    <row r="34" spans="1:8" s="2" customFormat="1" ht="17.100000000000001" customHeight="1">
      <c r="A34" s="4"/>
      <c r="B34" s="6"/>
      <c r="C34" s="6"/>
      <c r="D34" s="6"/>
      <c r="E34" s="31">
        <v>0</v>
      </c>
      <c r="F34" s="22">
        <v>0</v>
      </c>
      <c r="G34" s="22"/>
      <c r="H34" s="22"/>
    </row>
    <row r="35" spans="1:8" s="2" customFormat="1" ht="17.100000000000001" customHeight="1">
      <c r="A35" s="4"/>
      <c r="B35" s="6"/>
      <c r="C35" s="6"/>
      <c r="D35" s="6"/>
      <c r="E35" s="31">
        <v>0</v>
      </c>
      <c r="F35" s="22">
        <v>0</v>
      </c>
      <c r="G35" s="22"/>
      <c r="H35" s="22"/>
    </row>
    <row r="36" spans="1:8" s="2" customFormat="1" ht="17.100000000000001" customHeight="1">
      <c r="A36" s="4"/>
      <c r="B36" s="6"/>
      <c r="C36" s="6"/>
      <c r="D36" s="6"/>
      <c r="E36" s="31">
        <v>0</v>
      </c>
      <c r="F36" s="22">
        <v>0</v>
      </c>
      <c r="G36" s="22"/>
      <c r="H36" s="22"/>
    </row>
    <row r="37" spans="1:8" s="2" customFormat="1" ht="17.100000000000001" customHeight="1">
      <c r="A37" s="4"/>
      <c r="B37" s="6"/>
      <c r="C37" s="6"/>
      <c r="D37" s="6"/>
      <c r="E37" s="31">
        <v>0</v>
      </c>
      <c r="F37" s="22">
        <v>0</v>
      </c>
      <c r="G37" s="22"/>
      <c r="H37" s="22"/>
    </row>
    <row r="38" spans="1:8" s="2" customFormat="1" ht="17.100000000000001" customHeight="1">
      <c r="A38" s="4"/>
      <c r="B38" s="6"/>
      <c r="C38" s="6"/>
      <c r="D38" s="6"/>
      <c r="E38" s="31">
        <v>0</v>
      </c>
      <c r="F38" s="22">
        <v>0</v>
      </c>
      <c r="G38" s="22"/>
      <c r="H38" s="22"/>
    </row>
    <row r="39" spans="1:8" s="2" customFormat="1" ht="17.25" customHeight="1">
      <c r="A39" s="4"/>
      <c r="B39" s="6"/>
      <c r="C39" s="6"/>
      <c r="D39" s="6"/>
      <c r="E39" s="31">
        <v>0</v>
      </c>
      <c r="F39" s="22">
        <v>0</v>
      </c>
      <c r="G39" s="22"/>
      <c r="H39" s="22"/>
    </row>
    <row r="40" spans="1:8" s="2" customFormat="1" ht="17.25" customHeight="1">
      <c r="A40" s="4"/>
      <c r="B40" s="6"/>
      <c r="C40" s="6"/>
      <c r="D40" s="6"/>
      <c r="E40" s="31">
        <v>0</v>
      </c>
      <c r="F40" s="22">
        <v>0</v>
      </c>
      <c r="G40" s="22"/>
      <c r="H40" s="22"/>
    </row>
    <row r="41" spans="1:8" s="2" customFormat="1" ht="17.100000000000001" customHeight="1">
      <c r="A41" s="4"/>
      <c r="B41" s="6"/>
      <c r="C41" s="6"/>
      <c r="D41" s="6"/>
      <c r="E41" s="31">
        <v>0</v>
      </c>
      <c r="F41" s="22">
        <v>0</v>
      </c>
      <c r="G41" s="22"/>
      <c r="H41" s="22"/>
    </row>
    <row r="42" spans="1:8" s="2" customFormat="1" ht="17.100000000000001" customHeight="1">
      <c r="A42" s="3" t="s">
        <v>1816</v>
      </c>
      <c r="B42" s="6"/>
      <c r="C42" s="6"/>
      <c r="D42" s="5">
        <v>70759</v>
      </c>
      <c r="E42" s="31"/>
      <c r="F42" s="22"/>
      <c r="G42" s="22"/>
      <c r="H42" s="22"/>
    </row>
  </sheetData>
  <mergeCells count="3">
    <mergeCell ref="A2:D2"/>
    <mergeCell ref="A3:D3"/>
    <mergeCell ref="A1:D1"/>
  </mergeCells>
  <phoneticPr fontId="3" type="noConversion"/>
  <printOptions horizontalCentered="1" verticalCentered="1" gridLines="1"/>
  <pageMargins left="3" right="2" top="1" bottom="1" header="0" footer="6.3659873738839482E-314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showGridLines="0" showZeros="0" workbookViewId="0">
      <selection activeCell="G9" sqref="G9"/>
    </sheetView>
  </sheetViews>
  <sheetFormatPr defaultColWidth="9.125" defaultRowHeight="14.25"/>
  <cols>
    <col min="1" max="1" width="50.625" style="24" customWidth="1"/>
    <col min="2" max="4" width="12.625" style="24" customWidth="1"/>
  </cols>
  <sheetData>
    <row r="1" spans="1:4" s="2" customFormat="1" ht="39.950000000000003" customHeight="1">
      <c r="A1" s="129" t="s">
        <v>2058</v>
      </c>
      <c r="B1" s="129"/>
      <c r="C1" s="129"/>
      <c r="D1" s="129"/>
    </row>
    <row r="2" spans="1:4" s="2" customFormat="1" ht="17.649999999999999" customHeight="1">
      <c r="A2" s="76" t="s">
        <v>1818</v>
      </c>
      <c r="B2" s="76"/>
      <c r="C2" s="76"/>
      <c r="D2" s="76"/>
    </row>
    <row r="3" spans="1:4" s="2" customFormat="1" ht="17.649999999999999" customHeight="1">
      <c r="A3" s="77" t="s">
        <v>1</v>
      </c>
      <c r="B3" s="77"/>
      <c r="C3" s="77"/>
      <c r="D3" s="77"/>
    </row>
    <row r="4" spans="1:4" s="2" customFormat="1" ht="17.25" customHeight="1">
      <c r="A4" s="134" t="s">
        <v>2</v>
      </c>
      <c r="B4" s="134" t="s">
        <v>573</v>
      </c>
      <c r="C4" s="134" t="s">
        <v>1819</v>
      </c>
      <c r="D4" s="134"/>
    </row>
    <row r="5" spans="1:4" s="2" customFormat="1" ht="33.75" customHeight="1">
      <c r="A5" s="135"/>
      <c r="B5" s="135"/>
      <c r="C5" s="34" t="s">
        <v>1820</v>
      </c>
      <c r="D5" s="34" t="s">
        <v>1821</v>
      </c>
    </row>
    <row r="6" spans="1:4" s="2" customFormat="1" ht="17.25" customHeight="1">
      <c r="A6" s="4" t="s">
        <v>1009</v>
      </c>
      <c r="B6" s="5">
        <v>0</v>
      </c>
      <c r="C6" s="5">
        <v>120</v>
      </c>
      <c r="D6" s="5">
        <v>60</v>
      </c>
    </row>
    <row r="7" spans="1:4" s="2" customFormat="1" ht="17.25" customHeight="1">
      <c r="A7" s="4" t="s">
        <v>1822</v>
      </c>
      <c r="B7" s="5">
        <v>0</v>
      </c>
      <c r="C7" s="5">
        <v>120</v>
      </c>
      <c r="D7" s="5">
        <v>60</v>
      </c>
    </row>
    <row r="8" spans="1:4" s="2" customFormat="1" ht="17.25" customHeight="1">
      <c r="A8" s="4" t="s">
        <v>1046</v>
      </c>
      <c r="B8" s="5">
        <v>0</v>
      </c>
      <c r="C8" s="5">
        <v>0</v>
      </c>
      <c r="D8" s="5">
        <v>0</v>
      </c>
    </row>
    <row r="9" spans="1:4" s="2" customFormat="1" ht="17.25" customHeight="1">
      <c r="A9" s="4" t="s">
        <v>1823</v>
      </c>
      <c r="B9" s="5">
        <v>0</v>
      </c>
      <c r="C9" s="5">
        <v>0</v>
      </c>
      <c r="D9" s="5">
        <v>0</v>
      </c>
    </row>
    <row r="10" spans="1:4" s="2" customFormat="1" ht="17.25" customHeight="1">
      <c r="A10" s="4" t="s">
        <v>1824</v>
      </c>
      <c r="B10" s="5">
        <v>0</v>
      </c>
      <c r="C10" s="5">
        <v>0</v>
      </c>
      <c r="D10" s="5">
        <v>0</v>
      </c>
    </row>
    <row r="11" spans="1:4" s="2" customFormat="1" ht="17.25" customHeight="1">
      <c r="A11" s="4" t="s">
        <v>1206</v>
      </c>
      <c r="B11" s="5">
        <v>0</v>
      </c>
      <c r="C11" s="5">
        <v>0</v>
      </c>
      <c r="D11" s="5">
        <v>0</v>
      </c>
    </row>
    <row r="12" spans="1:4" s="2" customFormat="1" ht="17.25" customHeight="1">
      <c r="A12" s="4" t="s">
        <v>1825</v>
      </c>
      <c r="B12" s="5">
        <v>0</v>
      </c>
      <c r="C12" s="5">
        <v>0</v>
      </c>
      <c r="D12" s="5">
        <v>0</v>
      </c>
    </row>
    <row r="13" spans="1:4" s="2" customFormat="1" ht="17.25" customHeight="1">
      <c r="A13" s="4" t="s">
        <v>1276</v>
      </c>
      <c r="B13" s="5">
        <v>60000</v>
      </c>
      <c r="C13" s="5">
        <v>8721</v>
      </c>
      <c r="D13" s="5">
        <v>4893</v>
      </c>
    </row>
    <row r="14" spans="1:4" s="2" customFormat="1" ht="17.25" customHeight="1">
      <c r="A14" s="4" t="s">
        <v>1826</v>
      </c>
      <c r="B14" s="5">
        <v>57000</v>
      </c>
      <c r="C14" s="5">
        <v>4087</v>
      </c>
      <c r="D14" s="5">
        <v>0</v>
      </c>
    </row>
    <row r="15" spans="1:4" s="2" customFormat="1" ht="17.25" customHeight="1">
      <c r="A15" s="4" t="s">
        <v>1827</v>
      </c>
      <c r="B15" s="5">
        <v>0</v>
      </c>
      <c r="C15" s="5">
        <v>0</v>
      </c>
      <c r="D15" s="5">
        <v>0</v>
      </c>
    </row>
    <row r="16" spans="1:4" s="2" customFormat="1" ht="17.25" customHeight="1">
      <c r="A16" s="4" t="s">
        <v>1828</v>
      </c>
      <c r="B16" s="5">
        <v>2800</v>
      </c>
      <c r="C16" s="5">
        <v>-519</v>
      </c>
      <c r="D16" s="5">
        <v>0</v>
      </c>
    </row>
    <row r="17" spans="1:4" s="2" customFormat="1" ht="17.25" customHeight="1">
      <c r="A17" s="4" t="s">
        <v>1829</v>
      </c>
      <c r="B17" s="5">
        <v>200</v>
      </c>
      <c r="C17" s="5">
        <v>89</v>
      </c>
      <c r="D17" s="5">
        <v>0</v>
      </c>
    </row>
    <row r="18" spans="1:4" s="2" customFormat="1" ht="17.25" customHeight="1">
      <c r="A18" s="4" t="s">
        <v>1830</v>
      </c>
      <c r="B18" s="5">
        <v>0</v>
      </c>
      <c r="C18" s="5">
        <v>5032</v>
      </c>
      <c r="D18" s="5">
        <v>4893</v>
      </c>
    </row>
    <row r="19" spans="1:4" s="2" customFormat="1" ht="17.25" customHeight="1">
      <c r="A19" s="4" t="s">
        <v>1831</v>
      </c>
      <c r="B19" s="5">
        <v>0</v>
      </c>
      <c r="C19" s="5">
        <v>0</v>
      </c>
      <c r="D19" s="5">
        <v>0</v>
      </c>
    </row>
    <row r="20" spans="1:4" s="2" customFormat="1" ht="17.100000000000001" customHeight="1">
      <c r="A20" s="4" t="s">
        <v>1832</v>
      </c>
      <c r="B20" s="5">
        <v>0</v>
      </c>
      <c r="C20" s="5">
        <v>32</v>
      </c>
      <c r="D20" s="5">
        <v>0</v>
      </c>
    </row>
    <row r="21" spans="1:4" s="2" customFormat="1" ht="17.25" customHeight="1">
      <c r="A21" s="4" t="s">
        <v>1297</v>
      </c>
      <c r="B21" s="5">
        <v>0</v>
      </c>
      <c r="C21" s="5">
        <v>0</v>
      </c>
      <c r="D21" s="5">
        <v>0</v>
      </c>
    </row>
    <row r="22" spans="1:4" s="2" customFormat="1" ht="17.100000000000001" customHeight="1">
      <c r="A22" s="4" t="s">
        <v>1833</v>
      </c>
      <c r="B22" s="5">
        <v>0</v>
      </c>
      <c r="C22" s="5">
        <v>0</v>
      </c>
      <c r="D22" s="5">
        <v>0</v>
      </c>
    </row>
    <row r="23" spans="1:4" s="2" customFormat="1" ht="17.25" customHeight="1">
      <c r="A23" s="4" t="s">
        <v>1834</v>
      </c>
      <c r="B23" s="5">
        <v>0</v>
      </c>
      <c r="C23" s="5">
        <v>0</v>
      </c>
      <c r="D23" s="5">
        <v>0</v>
      </c>
    </row>
    <row r="24" spans="1:4" s="2" customFormat="1" ht="17.25" customHeight="1">
      <c r="A24" s="4" t="s">
        <v>1835</v>
      </c>
      <c r="B24" s="5">
        <v>0</v>
      </c>
      <c r="C24" s="5">
        <v>0</v>
      </c>
      <c r="D24" s="5">
        <v>0</v>
      </c>
    </row>
    <row r="25" spans="1:4" s="2" customFormat="1" ht="17.25" customHeight="1">
      <c r="A25" s="4" t="s">
        <v>1836</v>
      </c>
      <c r="B25" s="5">
        <v>0</v>
      </c>
      <c r="C25" s="5">
        <v>0</v>
      </c>
      <c r="D25" s="5">
        <v>0</v>
      </c>
    </row>
    <row r="26" spans="1:4" s="2" customFormat="1" ht="17.25" customHeight="1">
      <c r="A26" s="4" t="s">
        <v>1837</v>
      </c>
      <c r="B26" s="5">
        <v>0</v>
      </c>
      <c r="C26" s="5">
        <v>0</v>
      </c>
      <c r="D26" s="5">
        <v>0</v>
      </c>
    </row>
    <row r="27" spans="1:4" s="2" customFormat="1" ht="17.25" customHeight="1">
      <c r="A27" s="4" t="s">
        <v>1411</v>
      </c>
      <c r="B27" s="5">
        <v>0</v>
      </c>
      <c r="C27" s="5">
        <v>0</v>
      </c>
      <c r="D27" s="5">
        <v>0</v>
      </c>
    </row>
    <row r="28" spans="1:4" s="2" customFormat="1" ht="17.25" customHeight="1">
      <c r="A28" s="4" t="s">
        <v>1838</v>
      </c>
      <c r="B28" s="5">
        <v>0</v>
      </c>
      <c r="C28" s="5">
        <v>0</v>
      </c>
      <c r="D28" s="5">
        <v>0</v>
      </c>
    </row>
    <row r="29" spans="1:4" s="2" customFormat="1" ht="17.25" customHeight="1">
      <c r="A29" s="4" t="s">
        <v>1839</v>
      </c>
      <c r="B29" s="5">
        <v>0</v>
      </c>
      <c r="C29" s="5">
        <v>0</v>
      </c>
      <c r="D29" s="5">
        <v>0</v>
      </c>
    </row>
    <row r="30" spans="1:4" s="2" customFormat="1" ht="17.25" customHeight="1">
      <c r="A30" s="4" t="s">
        <v>1840</v>
      </c>
      <c r="B30" s="5">
        <v>0</v>
      </c>
      <c r="C30" s="5">
        <v>0</v>
      </c>
      <c r="D30" s="5">
        <v>0</v>
      </c>
    </row>
    <row r="31" spans="1:4" s="2" customFormat="1" ht="17.25" customHeight="1">
      <c r="A31" s="4" t="s">
        <v>1841</v>
      </c>
      <c r="B31" s="5">
        <v>0</v>
      </c>
      <c r="C31" s="5">
        <v>0</v>
      </c>
      <c r="D31" s="5">
        <v>0</v>
      </c>
    </row>
    <row r="32" spans="1:4" s="2" customFormat="1" ht="17.25" customHeight="1">
      <c r="A32" s="4" t="s">
        <v>1469</v>
      </c>
      <c r="B32" s="5">
        <v>0</v>
      </c>
      <c r="C32" s="5">
        <v>178</v>
      </c>
      <c r="D32" s="5">
        <v>0</v>
      </c>
    </row>
    <row r="33" spans="1:4" s="2" customFormat="1" ht="17.25" customHeight="1">
      <c r="A33" s="4" t="s">
        <v>1842</v>
      </c>
      <c r="B33" s="5">
        <v>0</v>
      </c>
      <c r="C33" s="5">
        <v>0</v>
      </c>
      <c r="D33" s="5">
        <v>0</v>
      </c>
    </row>
    <row r="34" spans="1:4" s="2" customFormat="1" ht="17.25" customHeight="1">
      <c r="A34" s="4" t="s">
        <v>1843</v>
      </c>
      <c r="B34" s="5">
        <v>0</v>
      </c>
      <c r="C34" s="5">
        <v>178</v>
      </c>
      <c r="D34" s="5">
        <v>0</v>
      </c>
    </row>
    <row r="35" spans="1:4" s="2" customFormat="1" ht="17.25" customHeight="1">
      <c r="A35" s="4" t="s">
        <v>1844</v>
      </c>
      <c r="B35" s="5">
        <v>0</v>
      </c>
      <c r="C35" s="5">
        <v>0</v>
      </c>
      <c r="D35" s="5">
        <v>0</v>
      </c>
    </row>
    <row r="36" spans="1:4" s="2" customFormat="1" ht="17.25" customHeight="1">
      <c r="A36" s="4" t="s">
        <v>1523</v>
      </c>
      <c r="B36" s="5">
        <v>0</v>
      </c>
      <c r="C36" s="5">
        <v>0</v>
      </c>
      <c r="D36" s="5">
        <v>0</v>
      </c>
    </row>
    <row r="37" spans="1:4" s="2" customFormat="1" ht="17.25" customHeight="1">
      <c r="A37" s="4" t="s">
        <v>1845</v>
      </c>
      <c r="B37" s="5">
        <v>0</v>
      </c>
      <c r="C37" s="5">
        <v>0</v>
      </c>
      <c r="D37" s="5">
        <v>0</v>
      </c>
    </row>
    <row r="38" spans="1:4" s="2" customFormat="1" ht="17.25" customHeight="1">
      <c r="A38" s="4" t="s">
        <v>1803</v>
      </c>
      <c r="B38" s="5">
        <v>110</v>
      </c>
      <c r="C38" s="5">
        <v>1262</v>
      </c>
      <c r="D38" s="5">
        <v>403</v>
      </c>
    </row>
    <row r="39" spans="1:4" s="2" customFormat="1" ht="16.899999999999999" customHeight="1">
      <c r="A39" s="4" t="s">
        <v>1846</v>
      </c>
      <c r="B39" s="5">
        <v>0</v>
      </c>
      <c r="C39" s="5">
        <v>0</v>
      </c>
      <c r="D39" s="5">
        <v>0</v>
      </c>
    </row>
    <row r="40" spans="1:4" s="2" customFormat="1" ht="16.899999999999999" customHeight="1">
      <c r="A40" s="4" t="s">
        <v>1847</v>
      </c>
      <c r="B40" s="5">
        <v>60</v>
      </c>
      <c r="C40" s="5">
        <v>1291</v>
      </c>
      <c r="D40" s="5">
        <v>403</v>
      </c>
    </row>
    <row r="41" spans="1:4" s="2" customFormat="1" ht="16.899999999999999" customHeight="1">
      <c r="A41" s="4" t="s">
        <v>1848</v>
      </c>
      <c r="B41" s="5">
        <v>50</v>
      </c>
      <c r="C41" s="5">
        <v>-29</v>
      </c>
      <c r="D41" s="5">
        <v>0</v>
      </c>
    </row>
    <row r="42" spans="1:4" s="2" customFormat="1" ht="16.899999999999999" customHeight="1">
      <c r="A42" s="4" t="s">
        <v>1703</v>
      </c>
      <c r="B42" s="5">
        <v>0</v>
      </c>
      <c r="C42" s="5">
        <v>60</v>
      </c>
      <c r="D42" s="5">
        <v>0</v>
      </c>
    </row>
    <row r="43" spans="1:4" s="2" customFormat="1" ht="16.899999999999999" customHeight="1">
      <c r="A43" s="4" t="s">
        <v>1715</v>
      </c>
      <c r="B43" s="5">
        <v>0</v>
      </c>
      <c r="C43" s="5">
        <v>19</v>
      </c>
      <c r="D43" s="5">
        <v>0</v>
      </c>
    </row>
    <row r="44" spans="1:4" s="2" customFormat="1" ht="16.899999999999999" customHeight="1">
      <c r="A44" s="4"/>
      <c r="B44" s="6"/>
      <c r="C44" s="6"/>
      <c r="D44" s="6"/>
    </row>
    <row r="45" spans="1:4" s="2" customFormat="1" ht="16.899999999999999" customHeight="1">
      <c r="A45" s="4"/>
      <c r="B45" s="6"/>
      <c r="C45" s="6"/>
      <c r="D45" s="6"/>
    </row>
    <row r="46" spans="1:4" s="2" customFormat="1" ht="16.899999999999999" customHeight="1">
      <c r="A46" s="4"/>
      <c r="B46" s="6"/>
      <c r="C46" s="6"/>
      <c r="D46" s="6"/>
    </row>
    <row r="47" spans="1:4" s="2" customFormat="1" ht="19.5" customHeight="1">
      <c r="A47" s="4"/>
      <c r="B47" s="6"/>
      <c r="C47" s="6"/>
      <c r="D47" s="6"/>
    </row>
    <row r="48" spans="1:4" s="35" customFormat="1" ht="409.6" hidden="1" customHeight="1">
      <c r="A48" s="4"/>
      <c r="B48" s="6"/>
      <c r="C48" s="6"/>
      <c r="D48" s="6"/>
    </row>
    <row r="49" spans="1:4" s="35" customFormat="1" ht="409.6" hidden="1" customHeight="1">
      <c r="A49" s="4"/>
      <c r="B49" s="6"/>
      <c r="C49" s="6"/>
      <c r="D49" s="6"/>
    </row>
    <row r="50" spans="1:4" s="35" customFormat="1" ht="409.6" hidden="1" customHeight="1">
      <c r="A50" s="4"/>
      <c r="B50" s="6"/>
      <c r="C50" s="6"/>
      <c r="D50" s="6"/>
    </row>
    <row r="51" spans="1:4" s="35" customFormat="1" ht="409.6" hidden="1" customHeight="1">
      <c r="A51" s="4"/>
      <c r="B51" s="6"/>
      <c r="C51" s="6"/>
      <c r="D51" s="6"/>
    </row>
    <row r="52" spans="1:4" s="35" customFormat="1" ht="409.6" hidden="1" customHeight="1">
      <c r="A52" s="4"/>
      <c r="B52" s="6"/>
      <c r="C52" s="6"/>
      <c r="D52" s="6"/>
    </row>
    <row r="53" spans="1:4" s="35" customFormat="1" ht="409.6" hidden="1" customHeight="1">
      <c r="A53" s="4"/>
      <c r="B53" s="6"/>
      <c r="C53" s="6"/>
      <c r="D53" s="6"/>
    </row>
    <row r="54" spans="1:4" s="35" customFormat="1" ht="409.6" hidden="1" customHeight="1">
      <c r="A54" s="4"/>
      <c r="B54" s="6"/>
      <c r="C54" s="6"/>
      <c r="D54" s="6"/>
    </row>
    <row r="55" spans="1:4" s="35" customFormat="1" ht="409.6" hidden="1" customHeight="1">
      <c r="A55" s="4"/>
      <c r="B55" s="6"/>
      <c r="C55" s="6"/>
      <c r="D55" s="6"/>
    </row>
    <row r="56" spans="1:4" s="35" customFormat="1" ht="409.6" hidden="1" customHeight="1">
      <c r="A56" s="4"/>
      <c r="B56" s="6"/>
      <c r="C56" s="6"/>
      <c r="D56" s="6"/>
    </row>
    <row r="57" spans="1:4" s="35" customFormat="1" ht="409.6" hidden="1" customHeight="1">
      <c r="A57" s="4"/>
      <c r="B57" s="6"/>
      <c r="C57" s="6"/>
      <c r="D57" s="6"/>
    </row>
    <row r="58" spans="1:4" s="35" customFormat="1" ht="409.6" hidden="1" customHeight="1">
      <c r="A58" s="4"/>
      <c r="B58" s="6"/>
      <c r="C58" s="6"/>
      <c r="D58" s="6"/>
    </row>
    <row r="59" spans="1:4" s="2" customFormat="1" ht="409.6" hidden="1" customHeight="1">
      <c r="A59" s="4"/>
      <c r="B59" s="6"/>
      <c r="C59" s="6"/>
      <c r="D59" s="6"/>
    </row>
    <row r="60" spans="1:4" s="2" customFormat="1" ht="409.6" hidden="1" customHeight="1">
      <c r="A60" s="4" t="s">
        <v>1849</v>
      </c>
      <c r="B60" s="6"/>
      <c r="C60" s="6"/>
      <c r="D60" s="6"/>
    </row>
    <row r="61" spans="1:4" s="2" customFormat="1" ht="409.6" hidden="1" customHeight="1">
      <c r="A61" s="4"/>
      <c r="B61" s="6"/>
      <c r="C61" s="6"/>
      <c r="D61" s="6"/>
    </row>
    <row r="62" spans="1:4" s="2" customFormat="1" ht="409.6" hidden="1" customHeight="1">
      <c r="A62" s="4"/>
      <c r="B62" s="6"/>
      <c r="C62" s="6"/>
      <c r="D62" s="6"/>
    </row>
    <row r="63" spans="1:4" s="2" customFormat="1" ht="409.6" hidden="1" customHeight="1">
      <c r="A63" s="4"/>
      <c r="B63" s="6"/>
      <c r="C63" s="6"/>
      <c r="D63" s="6"/>
    </row>
    <row r="64" spans="1:4" s="2" customFormat="1" ht="409.6" hidden="1" customHeight="1">
      <c r="A64" s="4"/>
      <c r="B64" s="6"/>
      <c r="C64" s="6"/>
      <c r="D64" s="6"/>
    </row>
    <row r="65" spans="1:4" s="2" customFormat="1" ht="409.6" hidden="1" customHeight="1">
      <c r="A65" s="4"/>
      <c r="B65" s="6"/>
      <c r="C65" s="6"/>
      <c r="D65" s="6"/>
    </row>
    <row r="66" spans="1:4" s="2" customFormat="1" ht="409.6" hidden="1" customHeight="1">
      <c r="A66" s="4"/>
      <c r="B66" s="6"/>
      <c r="C66" s="6"/>
      <c r="D66" s="6"/>
    </row>
    <row r="67" spans="1:4" s="2" customFormat="1" ht="409.6" hidden="1" customHeight="1">
      <c r="A67" s="4"/>
      <c r="B67" s="6"/>
      <c r="C67" s="6"/>
      <c r="D67" s="6"/>
    </row>
    <row r="68" spans="1:4" s="2" customFormat="1" ht="409.6" hidden="1" customHeight="1">
      <c r="A68" s="4"/>
      <c r="B68" s="6"/>
      <c r="C68" s="6"/>
      <c r="D68" s="6"/>
    </row>
    <row r="69" spans="1:4" s="2" customFormat="1" ht="409.6" hidden="1" customHeight="1">
      <c r="A69" s="4"/>
      <c r="B69" s="6"/>
      <c r="C69" s="6"/>
      <c r="D69" s="6"/>
    </row>
    <row r="70" spans="1:4" s="2" customFormat="1" ht="409.6" hidden="1" customHeight="1">
      <c r="A70" s="4"/>
      <c r="B70" s="6"/>
      <c r="C70" s="6"/>
      <c r="D70" s="6"/>
    </row>
    <row r="71" spans="1:4" s="2" customFormat="1" ht="409.6" hidden="1" customHeight="1">
      <c r="A71" s="4"/>
      <c r="B71" s="6"/>
      <c r="C71" s="6"/>
      <c r="D71" s="6"/>
    </row>
    <row r="72" spans="1:4" s="2" customFormat="1" ht="409.6" hidden="1" customHeight="1">
      <c r="A72" s="4"/>
      <c r="B72" s="6"/>
      <c r="C72" s="6"/>
      <c r="D72" s="6"/>
    </row>
    <row r="73" spans="1:4" s="2" customFormat="1" ht="19.5" customHeight="1">
      <c r="A73" s="3" t="s">
        <v>1797</v>
      </c>
      <c r="B73" s="5">
        <v>60110</v>
      </c>
      <c r="C73" s="5">
        <v>10360</v>
      </c>
      <c r="D73" s="5">
        <v>5356</v>
      </c>
    </row>
  </sheetData>
  <mergeCells count="4">
    <mergeCell ref="A4:A5"/>
    <mergeCell ref="B4:B5"/>
    <mergeCell ref="C4:D4"/>
    <mergeCell ref="A1:D1"/>
  </mergeCells>
  <phoneticPr fontId="3" type="noConversion"/>
  <printOptions horizontalCentered="1" verticalCentered="1" gridLines="1"/>
  <pageMargins left="3" right="2" top="1" bottom="1" header="7.3938775225660504E-235" footer="6.5293001621955155E-246"/>
  <pageSetup scale="81" orientation="landscape" blackAndWhite="1" horizontalDpi="0" verticalDpi="0" r:id="rId1"/>
  <headerFooter alignWithMargins="0">
    <oddHeader>@$</oddHeader>
    <oddFooter>@&amp;- &amp;P&amp;-$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F3" sqref="F3"/>
    </sheetView>
  </sheetViews>
  <sheetFormatPr defaultRowHeight="22.5"/>
  <cols>
    <col min="1" max="1" width="10.75" style="107" bestFit="1" customWidth="1"/>
    <col min="2" max="3" width="27.5" style="107" bestFit="1" customWidth="1"/>
    <col min="4" max="256" width="9" style="93"/>
    <col min="257" max="257" width="10.75" style="93" bestFit="1" customWidth="1"/>
    <col min="258" max="259" width="27.5" style="93" bestFit="1" customWidth="1"/>
    <col min="260" max="512" width="9" style="93"/>
    <col min="513" max="513" width="10.75" style="93" bestFit="1" customWidth="1"/>
    <col min="514" max="515" width="27.5" style="93" bestFit="1" customWidth="1"/>
    <col min="516" max="768" width="9" style="93"/>
    <col min="769" max="769" width="10.75" style="93" bestFit="1" customWidth="1"/>
    <col min="770" max="771" width="27.5" style="93" bestFit="1" customWidth="1"/>
    <col min="772" max="1024" width="9" style="93"/>
    <col min="1025" max="1025" width="10.75" style="93" bestFit="1" customWidth="1"/>
    <col min="1026" max="1027" width="27.5" style="93" bestFit="1" customWidth="1"/>
    <col min="1028" max="1280" width="9" style="93"/>
    <col min="1281" max="1281" width="10.75" style="93" bestFit="1" customWidth="1"/>
    <col min="1282" max="1283" width="27.5" style="93" bestFit="1" customWidth="1"/>
    <col min="1284" max="1536" width="9" style="93"/>
    <col min="1537" max="1537" width="10.75" style="93" bestFit="1" customWidth="1"/>
    <col min="1538" max="1539" width="27.5" style="93" bestFit="1" customWidth="1"/>
    <col min="1540" max="1792" width="9" style="93"/>
    <col min="1793" max="1793" width="10.75" style="93" bestFit="1" customWidth="1"/>
    <col min="1794" max="1795" width="27.5" style="93" bestFit="1" customWidth="1"/>
    <col min="1796" max="2048" width="9" style="93"/>
    <col min="2049" max="2049" width="10.75" style="93" bestFit="1" customWidth="1"/>
    <col min="2050" max="2051" width="27.5" style="93" bestFit="1" customWidth="1"/>
    <col min="2052" max="2304" width="9" style="93"/>
    <col min="2305" max="2305" width="10.75" style="93" bestFit="1" customWidth="1"/>
    <col min="2306" max="2307" width="27.5" style="93" bestFit="1" customWidth="1"/>
    <col min="2308" max="2560" width="9" style="93"/>
    <col min="2561" max="2561" width="10.75" style="93" bestFit="1" customWidth="1"/>
    <col min="2562" max="2563" width="27.5" style="93" bestFit="1" customWidth="1"/>
    <col min="2564" max="2816" width="9" style="93"/>
    <col min="2817" max="2817" width="10.75" style="93" bestFit="1" customWidth="1"/>
    <col min="2818" max="2819" width="27.5" style="93" bestFit="1" customWidth="1"/>
    <col min="2820" max="3072" width="9" style="93"/>
    <col min="3073" max="3073" width="10.75" style="93" bestFit="1" customWidth="1"/>
    <col min="3074" max="3075" width="27.5" style="93" bestFit="1" customWidth="1"/>
    <col min="3076" max="3328" width="9" style="93"/>
    <col min="3329" max="3329" width="10.75" style="93" bestFit="1" customWidth="1"/>
    <col min="3330" max="3331" width="27.5" style="93" bestFit="1" customWidth="1"/>
    <col min="3332" max="3584" width="9" style="93"/>
    <col min="3585" max="3585" width="10.75" style="93" bestFit="1" customWidth="1"/>
    <col min="3586" max="3587" width="27.5" style="93" bestFit="1" customWidth="1"/>
    <col min="3588" max="3840" width="9" style="93"/>
    <col min="3841" max="3841" width="10.75" style="93" bestFit="1" customWidth="1"/>
    <col min="3842" max="3843" width="27.5" style="93" bestFit="1" customWidth="1"/>
    <col min="3844" max="4096" width="9" style="93"/>
    <col min="4097" max="4097" width="10.75" style="93" bestFit="1" customWidth="1"/>
    <col min="4098" max="4099" width="27.5" style="93" bestFit="1" customWidth="1"/>
    <col min="4100" max="4352" width="9" style="93"/>
    <col min="4353" max="4353" width="10.75" style="93" bestFit="1" customWidth="1"/>
    <col min="4354" max="4355" width="27.5" style="93" bestFit="1" customWidth="1"/>
    <col min="4356" max="4608" width="9" style="93"/>
    <col min="4609" max="4609" width="10.75" style="93" bestFit="1" customWidth="1"/>
    <col min="4610" max="4611" width="27.5" style="93" bestFit="1" customWidth="1"/>
    <col min="4612" max="4864" width="9" style="93"/>
    <col min="4865" max="4865" width="10.75" style="93" bestFit="1" customWidth="1"/>
    <col min="4866" max="4867" width="27.5" style="93" bestFit="1" customWidth="1"/>
    <col min="4868" max="5120" width="9" style="93"/>
    <col min="5121" max="5121" width="10.75" style="93" bestFit="1" customWidth="1"/>
    <col min="5122" max="5123" width="27.5" style="93" bestFit="1" customWidth="1"/>
    <col min="5124" max="5376" width="9" style="93"/>
    <col min="5377" max="5377" width="10.75" style="93" bestFit="1" customWidth="1"/>
    <col min="5378" max="5379" width="27.5" style="93" bestFit="1" customWidth="1"/>
    <col min="5380" max="5632" width="9" style="93"/>
    <col min="5633" max="5633" width="10.75" style="93" bestFit="1" customWidth="1"/>
    <col min="5634" max="5635" width="27.5" style="93" bestFit="1" customWidth="1"/>
    <col min="5636" max="5888" width="9" style="93"/>
    <col min="5889" max="5889" width="10.75" style="93" bestFit="1" customWidth="1"/>
    <col min="5890" max="5891" width="27.5" style="93" bestFit="1" customWidth="1"/>
    <col min="5892" max="6144" width="9" style="93"/>
    <col min="6145" max="6145" width="10.75" style="93" bestFit="1" customWidth="1"/>
    <col min="6146" max="6147" width="27.5" style="93" bestFit="1" customWidth="1"/>
    <col min="6148" max="6400" width="9" style="93"/>
    <col min="6401" max="6401" width="10.75" style="93" bestFit="1" customWidth="1"/>
    <col min="6402" max="6403" width="27.5" style="93" bestFit="1" customWidth="1"/>
    <col min="6404" max="6656" width="9" style="93"/>
    <col min="6657" max="6657" width="10.75" style="93" bestFit="1" customWidth="1"/>
    <col min="6658" max="6659" width="27.5" style="93" bestFit="1" customWidth="1"/>
    <col min="6660" max="6912" width="9" style="93"/>
    <col min="6913" max="6913" width="10.75" style="93" bestFit="1" customWidth="1"/>
    <col min="6914" max="6915" width="27.5" style="93" bestFit="1" customWidth="1"/>
    <col min="6916" max="7168" width="9" style="93"/>
    <col min="7169" max="7169" width="10.75" style="93" bestFit="1" customWidth="1"/>
    <col min="7170" max="7171" width="27.5" style="93" bestFit="1" customWidth="1"/>
    <col min="7172" max="7424" width="9" style="93"/>
    <col min="7425" max="7425" width="10.75" style="93" bestFit="1" customWidth="1"/>
    <col min="7426" max="7427" width="27.5" style="93" bestFit="1" customWidth="1"/>
    <col min="7428" max="7680" width="9" style="93"/>
    <col min="7681" max="7681" width="10.75" style="93" bestFit="1" customWidth="1"/>
    <col min="7682" max="7683" width="27.5" style="93" bestFit="1" customWidth="1"/>
    <col min="7684" max="7936" width="9" style="93"/>
    <col min="7937" max="7937" width="10.75" style="93" bestFit="1" customWidth="1"/>
    <col min="7938" max="7939" width="27.5" style="93" bestFit="1" customWidth="1"/>
    <col min="7940" max="8192" width="9" style="93"/>
    <col min="8193" max="8193" width="10.75" style="93" bestFit="1" customWidth="1"/>
    <col min="8194" max="8195" width="27.5" style="93" bestFit="1" customWidth="1"/>
    <col min="8196" max="8448" width="9" style="93"/>
    <col min="8449" max="8449" width="10.75" style="93" bestFit="1" customWidth="1"/>
    <col min="8450" max="8451" width="27.5" style="93" bestFit="1" customWidth="1"/>
    <col min="8452" max="8704" width="9" style="93"/>
    <col min="8705" max="8705" width="10.75" style="93" bestFit="1" customWidth="1"/>
    <col min="8706" max="8707" width="27.5" style="93" bestFit="1" customWidth="1"/>
    <col min="8708" max="8960" width="9" style="93"/>
    <col min="8961" max="8961" width="10.75" style="93" bestFit="1" customWidth="1"/>
    <col min="8962" max="8963" width="27.5" style="93" bestFit="1" customWidth="1"/>
    <col min="8964" max="9216" width="9" style="93"/>
    <col min="9217" max="9217" width="10.75" style="93" bestFit="1" customWidth="1"/>
    <col min="9218" max="9219" width="27.5" style="93" bestFit="1" customWidth="1"/>
    <col min="9220" max="9472" width="9" style="93"/>
    <col min="9473" max="9473" width="10.75" style="93" bestFit="1" customWidth="1"/>
    <col min="9474" max="9475" width="27.5" style="93" bestFit="1" customWidth="1"/>
    <col min="9476" max="9728" width="9" style="93"/>
    <col min="9729" max="9729" width="10.75" style="93" bestFit="1" customWidth="1"/>
    <col min="9730" max="9731" width="27.5" style="93" bestFit="1" customWidth="1"/>
    <col min="9732" max="9984" width="9" style="93"/>
    <col min="9985" max="9985" width="10.75" style="93" bestFit="1" customWidth="1"/>
    <col min="9986" max="9987" width="27.5" style="93" bestFit="1" customWidth="1"/>
    <col min="9988" max="10240" width="9" style="93"/>
    <col min="10241" max="10241" width="10.75" style="93" bestFit="1" customWidth="1"/>
    <col min="10242" max="10243" width="27.5" style="93" bestFit="1" customWidth="1"/>
    <col min="10244" max="10496" width="9" style="93"/>
    <col min="10497" max="10497" width="10.75" style="93" bestFit="1" customWidth="1"/>
    <col min="10498" max="10499" width="27.5" style="93" bestFit="1" customWidth="1"/>
    <col min="10500" max="10752" width="9" style="93"/>
    <col min="10753" max="10753" width="10.75" style="93" bestFit="1" customWidth="1"/>
    <col min="10754" max="10755" width="27.5" style="93" bestFit="1" customWidth="1"/>
    <col min="10756" max="11008" width="9" style="93"/>
    <col min="11009" max="11009" width="10.75" style="93" bestFit="1" customWidth="1"/>
    <col min="11010" max="11011" width="27.5" style="93" bestFit="1" customWidth="1"/>
    <col min="11012" max="11264" width="9" style="93"/>
    <col min="11265" max="11265" width="10.75" style="93" bestFit="1" customWidth="1"/>
    <col min="11266" max="11267" width="27.5" style="93" bestFit="1" customWidth="1"/>
    <col min="11268" max="11520" width="9" style="93"/>
    <col min="11521" max="11521" width="10.75" style="93" bestFit="1" customWidth="1"/>
    <col min="11522" max="11523" width="27.5" style="93" bestFit="1" customWidth="1"/>
    <col min="11524" max="11776" width="9" style="93"/>
    <col min="11777" max="11777" width="10.75" style="93" bestFit="1" customWidth="1"/>
    <col min="11778" max="11779" width="27.5" style="93" bestFit="1" customWidth="1"/>
    <col min="11780" max="12032" width="9" style="93"/>
    <col min="12033" max="12033" width="10.75" style="93" bestFit="1" customWidth="1"/>
    <col min="12034" max="12035" width="27.5" style="93" bestFit="1" customWidth="1"/>
    <col min="12036" max="12288" width="9" style="93"/>
    <col min="12289" max="12289" width="10.75" style="93" bestFit="1" customWidth="1"/>
    <col min="12290" max="12291" width="27.5" style="93" bestFit="1" customWidth="1"/>
    <col min="12292" max="12544" width="9" style="93"/>
    <col min="12545" max="12545" width="10.75" style="93" bestFit="1" customWidth="1"/>
    <col min="12546" max="12547" width="27.5" style="93" bestFit="1" customWidth="1"/>
    <col min="12548" max="12800" width="9" style="93"/>
    <col min="12801" max="12801" width="10.75" style="93" bestFit="1" customWidth="1"/>
    <col min="12802" max="12803" width="27.5" style="93" bestFit="1" customWidth="1"/>
    <col min="12804" max="13056" width="9" style="93"/>
    <col min="13057" max="13057" width="10.75" style="93" bestFit="1" customWidth="1"/>
    <col min="13058" max="13059" width="27.5" style="93" bestFit="1" customWidth="1"/>
    <col min="13060" max="13312" width="9" style="93"/>
    <col min="13313" max="13313" width="10.75" style="93" bestFit="1" customWidth="1"/>
    <col min="13314" max="13315" width="27.5" style="93" bestFit="1" customWidth="1"/>
    <col min="13316" max="13568" width="9" style="93"/>
    <col min="13569" max="13569" width="10.75" style="93" bestFit="1" customWidth="1"/>
    <col min="13570" max="13571" width="27.5" style="93" bestFit="1" customWidth="1"/>
    <col min="13572" max="13824" width="9" style="93"/>
    <col min="13825" max="13825" width="10.75" style="93" bestFit="1" customWidth="1"/>
    <col min="13826" max="13827" width="27.5" style="93" bestFit="1" customWidth="1"/>
    <col min="13828" max="14080" width="9" style="93"/>
    <col min="14081" max="14081" width="10.75" style="93" bestFit="1" customWidth="1"/>
    <col min="14082" max="14083" width="27.5" style="93" bestFit="1" customWidth="1"/>
    <col min="14084" max="14336" width="9" style="93"/>
    <col min="14337" max="14337" width="10.75" style="93" bestFit="1" customWidth="1"/>
    <col min="14338" max="14339" width="27.5" style="93" bestFit="1" customWidth="1"/>
    <col min="14340" max="14592" width="9" style="93"/>
    <col min="14593" max="14593" width="10.75" style="93" bestFit="1" customWidth="1"/>
    <col min="14594" max="14595" width="27.5" style="93" bestFit="1" customWidth="1"/>
    <col min="14596" max="14848" width="9" style="93"/>
    <col min="14849" max="14849" width="10.75" style="93" bestFit="1" customWidth="1"/>
    <col min="14850" max="14851" width="27.5" style="93" bestFit="1" customWidth="1"/>
    <col min="14852" max="15104" width="9" style="93"/>
    <col min="15105" max="15105" width="10.75" style="93" bestFit="1" customWidth="1"/>
    <col min="15106" max="15107" width="27.5" style="93" bestFit="1" customWidth="1"/>
    <col min="15108" max="15360" width="9" style="93"/>
    <col min="15361" max="15361" width="10.75" style="93" bestFit="1" customWidth="1"/>
    <col min="15362" max="15363" width="27.5" style="93" bestFit="1" customWidth="1"/>
    <col min="15364" max="15616" width="9" style="93"/>
    <col min="15617" max="15617" width="10.75" style="93" bestFit="1" customWidth="1"/>
    <col min="15618" max="15619" width="27.5" style="93" bestFit="1" customWidth="1"/>
    <col min="15620" max="15872" width="9" style="93"/>
    <col min="15873" max="15873" width="10.75" style="93" bestFit="1" customWidth="1"/>
    <col min="15874" max="15875" width="27.5" style="93" bestFit="1" customWidth="1"/>
    <col min="15876" max="16128" width="9" style="93"/>
    <col min="16129" max="16129" width="10.75" style="93" bestFit="1" customWidth="1"/>
    <col min="16130" max="16131" width="27.5" style="93" bestFit="1" customWidth="1"/>
    <col min="16132" max="16384" width="9" style="93"/>
  </cols>
  <sheetData>
    <row r="1" spans="1:3">
      <c r="A1" s="126" t="s">
        <v>2643</v>
      </c>
      <c r="B1" s="126"/>
      <c r="C1" s="126"/>
    </row>
    <row r="2" spans="1:3">
      <c r="C2" s="107" t="s">
        <v>2638</v>
      </c>
    </row>
    <row r="3" spans="1:3">
      <c r="A3" s="108" t="s">
        <v>2639</v>
      </c>
      <c r="B3" s="108" t="s">
        <v>2640</v>
      </c>
      <c r="C3" s="108" t="s">
        <v>2641</v>
      </c>
    </row>
    <row r="4" spans="1:3">
      <c r="A4" s="108" t="s">
        <v>2642</v>
      </c>
      <c r="B4" s="108">
        <v>19000</v>
      </c>
      <c r="C4" s="108">
        <v>19000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57"/>
  <sheetViews>
    <sheetView showGridLines="0" showZeros="0" topLeftCell="A40" workbookViewId="0">
      <selection activeCell="A57" sqref="A57"/>
    </sheetView>
  </sheetViews>
  <sheetFormatPr defaultColWidth="9.125" defaultRowHeight="14.25"/>
  <cols>
    <col min="1" max="1" width="12.125" customWidth="1"/>
    <col min="2" max="2" width="37.25" customWidth="1"/>
    <col min="3" max="5" width="16.5" customWidth="1"/>
  </cols>
  <sheetData>
    <row r="1" spans="1:5" ht="33.950000000000003" customHeight="1">
      <c r="A1" s="129" t="s">
        <v>2059</v>
      </c>
      <c r="B1" s="129"/>
      <c r="C1" s="129"/>
      <c r="D1" s="129"/>
      <c r="E1" s="129"/>
    </row>
    <row r="2" spans="1:5" ht="17.100000000000001" customHeight="1">
      <c r="A2" s="136" t="s">
        <v>1850</v>
      </c>
      <c r="B2" s="136"/>
      <c r="C2" s="136"/>
      <c r="D2" s="136"/>
      <c r="E2" s="136"/>
    </row>
    <row r="3" spans="1:5" ht="17.100000000000001" customHeight="1">
      <c r="A3" s="137" t="s">
        <v>625</v>
      </c>
      <c r="B3" s="137"/>
      <c r="C3" s="137"/>
      <c r="D3" s="137"/>
      <c r="E3" s="137"/>
    </row>
    <row r="4" spans="1:5" ht="16.899999999999999" customHeight="1">
      <c r="A4" s="13" t="s">
        <v>626</v>
      </c>
      <c r="B4" s="36" t="s">
        <v>2</v>
      </c>
      <c r="C4" s="13" t="s">
        <v>573</v>
      </c>
      <c r="D4" s="13" t="s">
        <v>574</v>
      </c>
      <c r="E4" s="13" t="s">
        <v>3</v>
      </c>
    </row>
    <row r="5" spans="1:5" ht="16.899999999999999" customHeight="1">
      <c r="A5" s="37"/>
      <c r="B5" s="13" t="s">
        <v>1851</v>
      </c>
      <c r="C5" s="5">
        <f t="shared" ref="C5:E6" si="0">C6</f>
        <v>0</v>
      </c>
      <c r="D5" s="5">
        <f t="shared" si="0"/>
        <v>0</v>
      </c>
      <c r="E5" s="5">
        <f t="shared" si="0"/>
        <v>0</v>
      </c>
    </row>
    <row r="6" spans="1:5" ht="17.100000000000001" customHeight="1">
      <c r="A6" s="39">
        <v>103</v>
      </c>
      <c r="B6" s="17" t="s">
        <v>235</v>
      </c>
      <c r="C6" s="5">
        <f t="shared" si="0"/>
        <v>0</v>
      </c>
      <c r="D6" s="5">
        <f t="shared" si="0"/>
        <v>0</v>
      </c>
      <c r="E6" s="5">
        <f t="shared" si="0"/>
        <v>0</v>
      </c>
    </row>
    <row r="7" spans="1:5" ht="17.100000000000001" customHeight="1">
      <c r="A7" s="39">
        <v>10306</v>
      </c>
      <c r="B7" s="17" t="s">
        <v>511</v>
      </c>
      <c r="C7" s="5">
        <f>C8+C40+C45+C51+C55</f>
        <v>0</v>
      </c>
      <c r="D7" s="5">
        <f>D8+D40+D45+D51+D55</f>
        <v>0</v>
      </c>
      <c r="E7" s="5">
        <f>E8+E40+E45+E51+E55</f>
        <v>0</v>
      </c>
    </row>
    <row r="8" spans="1:5" ht="17.100000000000001" customHeight="1">
      <c r="A8" s="39">
        <v>1030601</v>
      </c>
      <c r="B8" s="17" t="s">
        <v>512</v>
      </c>
      <c r="C8" s="5">
        <f>SUM(C9:C39)</f>
        <v>0</v>
      </c>
      <c r="D8" s="5">
        <f>SUM(D9:D39)</f>
        <v>0</v>
      </c>
      <c r="E8" s="5">
        <f>SUM(E9:E39)</f>
        <v>0</v>
      </c>
    </row>
    <row r="9" spans="1:5" ht="17.100000000000001" customHeight="1">
      <c r="A9" s="39">
        <v>103060103</v>
      </c>
      <c r="B9" s="9" t="s">
        <v>1855</v>
      </c>
      <c r="C9" s="42">
        <v>0</v>
      </c>
      <c r="D9" s="42">
        <v>0</v>
      </c>
      <c r="E9" s="16">
        <v>0</v>
      </c>
    </row>
    <row r="10" spans="1:5" ht="17.100000000000001" customHeight="1">
      <c r="A10" s="39">
        <v>103060104</v>
      </c>
      <c r="B10" s="9" t="s">
        <v>1857</v>
      </c>
      <c r="C10" s="42">
        <v>0</v>
      </c>
      <c r="D10" s="42">
        <v>0</v>
      </c>
      <c r="E10" s="16">
        <v>0</v>
      </c>
    </row>
    <row r="11" spans="1:5" ht="17.100000000000001" customHeight="1">
      <c r="A11" s="39">
        <v>103060105</v>
      </c>
      <c r="B11" s="9" t="s">
        <v>1859</v>
      </c>
      <c r="C11" s="42">
        <v>0</v>
      </c>
      <c r="D11" s="42">
        <v>0</v>
      </c>
      <c r="E11" s="16">
        <v>0</v>
      </c>
    </row>
    <row r="12" spans="1:5" ht="17.100000000000001" customHeight="1">
      <c r="A12" s="39">
        <v>103060106</v>
      </c>
      <c r="B12" s="9" t="s">
        <v>1861</v>
      </c>
      <c r="C12" s="42">
        <v>0</v>
      </c>
      <c r="D12" s="42">
        <v>0</v>
      </c>
      <c r="E12" s="16">
        <v>0</v>
      </c>
    </row>
    <row r="13" spans="1:5" ht="17.100000000000001" customHeight="1">
      <c r="A13" s="39">
        <v>103060107</v>
      </c>
      <c r="B13" s="9" t="s">
        <v>1863</v>
      </c>
      <c r="C13" s="42">
        <v>0</v>
      </c>
      <c r="D13" s="42">
        <v>0</v>
      </c>
      <c r="E13" s="16">
        <v>0</v>
      </c>
    </row>
    <row r="14" spans="1:5" ht="17.100000000000001" customHeight="1">
      <c r="A14" s="39">
        <v>103060108</v>
      </c>
      <c r="B14" s="9" t="s">
        <v>1865</v>
      </c>
      <c r="C14" s="42">
        <v>0</v>
      </c>
      <c r="D14" s="42">
        <v>0</v>
      </c>
      <c r="E14" s="16">
        <v>0</v>
      </c>
    </row>
    <row r="15" spans="1:5" ht="17.100000000000001" customHeight="1">
      <c r="A15" s="39">
        <v>103060109</v>
      </c>
      <c r="B15" s="9" t="s">
        <v>1867</v>
      </c>
      <c r="C15" s="42">
        <v>0</v>
      </c>
      <c r="D15" s="42">
        <v>0</v>
      </c>
      <c r="E15" s="16">
        <v>0</v>
      </c>
    </row>
    <row r="16" spans="1:5" ht="17.100000000000001" customHeight="1">
      <c r="A16" s="39">
        <v>103060112</v>
      </c>
      <c r="B16" s="9" t="s">
        <v>1869</v>
      </c>
      <c r="C16" s="42">
        <v>0</v>
      </c>
      <c r="D16" s="42">
        <v>0</v>
      </c>
      <c r="E16" s="16">
        <v>0</v>
      </c>
    </row>
    <row r="17" spans="1:5" ht="17.100000000000001" customHeight="1">
      <c r="A17" s="39">
        <v>103060113</v>
      </c>
      <c r="B17" s="9" t="s">
        <v>1871</v>
      </c>
      <c r="C17" s="42">
        <v>0</v>
      </c>
      <c r="D17" s="42">
        <v>0</v>
      </c>
      <c r="E17" s="16">
        <v>0</v>
      </c>
    </row>
    <row r="18" spans="1:5" ht="17.100000000000001" customHeight="1">
      <c r="A18" s="39">
        <v>103060114</v>
      </c>
      <c r="B18" s="9" t="s">
        <v>1873</v>
      </c>
      <c r="C18" s="42">
        <v>0</v>
      </c>
      <c r="D18" s="42">
        <v>0</v>
      </c>
      <c r="E18" s="16">
        <v>0</v>
      </c>
    </row>
    <row r="19" spans="1:5" ht="17.100000000000001" customHeight="1">
      <c r="A19" s="39">
        <v>103060115</v>
      </c>
      <c r="B19" s="9" t="s">
        <v>1875</v>
      </c>
      <c r="C19" s="42">
        <v>0</v>
      </c>
      <c r="D19" s="42">
        <v>0</v>
      </c>
      <c r="E19" s="16">
        <v>0</v>
      </c>
    </row>
    <row r="20" spans="1:5" ht="17.100000000000001" customHeight="1">
      <c r="A20" s="39">
        <v>103060116</v>
      </c>
      <c r="B20" s="9" t="s">
        <v>1877</v>
      </c>
      <c r="C20" s="42">
        <v>0</v>
      </c>
      <c r="D20" s="42">
        <v>0</v>
      </c>
      <c r="E20" s="16">
        <v>0</v>
      </c>
    </row>
    <row r="21" spans="1:5" ht="16.899999999999999" customHeight="1">
      <c r="A21" s="39">
        <v>103060117</v>
      </c>
      <c r="B21" s="9" t="s">
        <v>1879</v>
      </c>
      <c r="C21" s="42">
        <v>0</v>
      </c>
      <c r="D21" s="42">
        <v>0</v>
      </c>
      <c r="E21" s="16">
        <v>0</v>
      </c>
    </row>
    <row r="22" spans="1:5" ht="16.899999999999999" customHeight="1">
      <c r="A22" s="39">
        <v>103060118</v>
      </c>
      <c r="B22" s="9" t="s">
        <v>1881</v>
      </c>
      <c r="C22" s="42">
        <v>0</v>
      </c>
      <c r="D22" s="42">
        <v>0</v>
      </c>
      <c r="E22" s="16">
        <v>0</v>
      </c>
    </row>
    <row r="23" spans="1:5" ht="16.899999999999999" customHeight="1">
      <c r="A23" s="39">
        <v>103060119</v>
      </c>
      <c r="B23" s="9" t="s">
        <v>1883</v>
      </c>
      <c r="C23" s="42">
        <v>0</v>
      </c>
      <c r="D23" s="42">
        <v>0</v>
      </c>
      <c r="E23" s="16">
        <v>0</v>
      </c>
    </row>
    <row r="24" spans="1:5" ht="17.100000000000001" customHeight="1">
      <c r="A24" s="39">
        <v>103060120</v>
      </c>
      <c r="B24" s="9" t="s">
        <v>1885</v>
      </c>
      <c r="C24" s="42">
        <v>0</v>
      </c>
      <c r="D24" s="42">
        <v>0</v>
      </c>
      <c r="E24" s="16">
        <v>0</v>
      </c>
    </row>
    <row r="25" spans="1:5" ht="17.100000000000001" customHeight="1">
      <c r="A25" s="39">
        <v>103060121</v>
      </c>
      <c r="B25" s="9" t="s">
        <v>1887</v>
      </c>
      <c r="C25" s="42">
        <v>0</v>
      </c>
      <c r="D25" s="42">
        <v>0</v>
      </c>
      <c r="E25" s="16">
        <v>0</v>
      </c>
    </row>
    <row r="26" spans="1:5" ht="17.100000000000001" customHeight="1">
      <c r="A26" s="39">
        <v>103060122</v>
      </c>
      <c r="B26" s="9" t="s">
        <v>1889</v>
      </c>
      <c r="C26" s="42">
        <v>0</v>
      </c>
      <c r="D26" s="42">
        <v>0</v>
      </c>
      <c r="E26" s="16">
        <v>0</v>
      </c>
    </row>
    <row r="27" spans="1:5" ht="17.100000000000001" customHeight="1">
      <c r="A27" s="39">
        <v>103060123</v>
      </c>
      <c r="B27" s="9" t="s">
        <v>1891</v>
      </c>
      <c r="C27" s="42">
        <v>0</v>
      </c>
      <c r="D27" s="42">
        <v>0</v>
      </c>
      <c r="E27" s="16">
        <v>0</v>
      </c>
    </row>
    <row r="28" spans="1:5" ht="17.100000000000001" customHeight="1">
      <c r="A28" s="39">
        <v>103060124</v>
      </c>
      <c r="B28" s="9" t="s">
        <v>1893</v>
      </c>
      <c r="C28" s="42">
        <v>0</v>
      </c>
      <c r="D28" s="42">
        <v>0</v>
      </c>
      <c r="E28" s="16">
        <v>0</v>
      </c>
    </row>
    <row r="29" spans="1:5" ht="17.100000000000001" customHeight="1">
      <c r="A29" s="39">
        <v>103060125</v>
      </c>
      <c r="B29" s="9" t="s">
        <v>1895</v>
      </c>
      <c r="C29" s="42">
        <v>0</v>
      </c>
      <c r="D29" s="42">
        <v>0</v>
      </c>
      <c r="E29" s="16">
        <v>0</v>
      </c>
    </row>
    <row r="30" spans="1:5" ht="17.100000000000001" customHeight="1">
      <c r="A30" s="39">
        <v>103060126</v>
      </c>
      <c r="B30" s="9" t="s">
        <v>1897</v>
      </c>
      <c r="C30" s="42">
        <v>0</v>
      </c>
      <c r="D30" s="42">
        <v>0</v>
      </c>
      <c r="E30" s="16">
        <v>0</v>
      </c>
    </row>
    <row r="31" spans="1:5" ht="17.100000000000001" customHeight="1">
      <c r="A31" s="39">
        <v>103060127</v>
      </c>
      <c r="B31" s="9" t="s">
        <v>1899</v>
      </c>
      <c r="C31" s="42">
        <v>0</v>
      </c>
      <c r="D31" s="42">
        <v>0</v>
      </c>
      <c r="E31" s="16">
        <v>0</v>
      </c>
    </row>
    <row r="32" spans="1:5" ht="17.100000000000001" customHeight="1">
      <c r="A32" s="39">
        <v>103060128</v>
      </c>
      <c r="B32" s="9" t="s">
        <v>1901</v>
      </c>
      <c r="C32" s="42">
        <v>0</v>
      </c>
      <c r="D32" s="42">
        <v>0</v>
      </c>
      <c r="E32" s="16">
        <v>0</v>
      </c>
    </row>
    <row r="33" spans="1:5" ht="17.100000000000001" customHeight="1">
      <c r="A33" s="39">
        <v>103060129</v>
      </c>
      <c r="B33" s="9" t="s">
        <v>1903</v>
      </c>
      <c r="C33" s="42">
        <v>0</v>
      </c>
      <c r="D33" s="42">
        <v>0</v>
      </c>
      <c r="E33" s="16">
        <v>0</v>
      </c>
    </row>
    <row r="34" spans="1:5" ht="17.100000000000001" customHeight="1">
      <c r="A34" s="39">
        <v>103060130</v>
      </c>
      <c r="B34" s="9" t="s">
        <v>1905</v>
      </c>
      <c r="C34" s="42">
        <v>0</v>
      </c>
      <c r="D34" s="42">
        <v>0</v>
      </c>
      <c r="E34" s="16">
        <v>0</v>
      </c>
    </row>
    <row r="35" spans="1:5" ht="17.100000000000001" customHeight="1">
      <c r="A35" s="39">
        <v>103060131</v>
      </c>
      <c r="B35" s="9" t="s">
        <v>1907</v>
      </c>
      <c r="C35" s="42">
        <v>0</v>
      </c>
      <c r="D35" s="42">
        <v>0</v>
      </c>
      <c r="E35" s="16">
        <v>0</v>
      </c>
    </row>
    <row r="36" spans="1:5" ht="17.100000000000001" customHeight="1">
      <c r="A36" s="39">
        <v>103060132</v>
      </c>
      <c r="B36" s="9" t="s">
        <v>1909</v>
      </c>
      <c r="C36" s="42">
        <v>0</v>
      </c>
      <c r="D36" s="42">
        <v>0</v>
      </c>
      <c r="E36" s="16">
        <v>0</v>
      </c>
    </row>
    <row r="37" spans="1:5" ht="16.899999999999999" customHeight="1">
      <c r="A37" s="39">
        <v>103060133</v>
      </c>
      <c r="B37" s="9" t="s">
        <v>1911</v>
      </c>
      <c r="C37" s="42">
        <v>0</v>
      </c>
      <c r="D37" s="42">
        <v>0</v>
      </c>
      <c r="E37" s="16">
        <v>0</v>
      </c>
    </row>
    <row r="38" spans="1:5" ht="16.899999999999999" customHeight="1">
      <c r="A38" s="39">
        <v>103060134</v>
      </c>
      <c r="B38" s="9" t="s">
        <v>513</v>
      </c>
      <c r="C38" s="42">
        <v>0</v>
      </c>
      <c r="D38" s="42">
        <v>0</v>
      </c>
      <c r="E38" s="16">
        <v>0</v>
      </c>
    </row>
    <row r="39" spans="1:5" ht="16.899999999999999" customHeight="1">
      <c r="A39" s="39">
        <v>103060198</v>
      </c>
      <c r="B39" s="9" t="s">
        <v>1912</v>
      </c>
      <c r="C39" s="42">
        <v>0</v>
      </c>
      <c r="D39" s="42">
        <v>0</v>
      </c>
      <c r="E39" s="16">
        <v>0</v>
      </c>
    </row>
    <row r="40" spans="1:5" ht="16.899999999999999" customHeight="1">
      <c r="A40" s="39">
        <v>1030602</v>
      </c>
      <c r="B40" s="17" t="s">
        <v>515</v>
      </c>
      <c r="C40" s="5">
        <f>SUM(C41:C44)</f>
        <v>0</v>
      </c>
      <c r="D40" s="5">
        <f>SUM(D41:D44)</f>
        <v>0</v>
      </c>
      <c r="E40" s="5">
        <f>SUM(E41:E44)</f>
        <v>0</v>
      </c>
    </row>
    <row r="41" spans="1:5" ht="16.899999999999999" customHeight="1">
      <c r="A41" s="39">
        <v>103060202</v>
      </c>
      <c r="B41" s="9" t="s">
        <v>1913</v>
      </c>
      <c r="C41" s="42">
        <v>0</v>
      </c>
      <c r="D41" s="42">
        <v>0</v>
      </c>
      <c r="E41" s="16">
        <v>0</v>
      </c>
    </row>
    <row r="42" spans="1:5" ht="16.899999999999999" customHeight="1">
      <c r="A42" s="39">
        <v>103060203</v>
      </c>
      <c r="B42" s="9" t="s">
        <v>1914</v>
      </c>
      <c r="C42" s="42">
        <v>0</v>
      </c>
      <c r="D42" s="42">
        <v>0</v>
      </c>
      <c r="E42" s="16">
        <v>0</v>
      </c>
    </row>
    <row r="43" spans="1:5" ht="16.899999999999999" customHeight="1">
      <c r="A43" s="39">
        <v>103060204</v>
      </c>
      <c r="B43" s="9" t="s">
        <v>1915</v>
      </c>
      <c r="C43" s="42">
        <v>0</v>
      </c>
      <c r="D43" s="42">
        <v>0</v>
      </c>
      <c r="E43" s="16">
        <v>0</v>
      </c>
    </row>
    <row r="44" spans="1:5" ht="16.899999999999999" customHeight="1">
      <c r="A44" s="39">
        <v>103060298</v>
      </c>
      <c r="B44" s="9" t="s">
        <v>1916</v>
      </c>
      <c r="C44" s="42">
        <v>0</v>
      </c>
      <c r="D44" s="42">
        <v>0</v>
      </c>
      <c r="E44" s="16">
        <v>0</v>
      </c>
    </row>
    <row r="45" spans="1:5" ht="16.899999999999999" customHeight="1">
      <c r="A45" s="39">
        <v>1030603</v>
      </c>
      <c r="B45" s="17" t="s">
        <v>518</v>
      </c>
      <c r="C45" s="5">
        <f>SUM(C46:C50)</f>
        <v>0</v>
      </c>
      <c r="D45" s="5">
        <f>SUM(D46:D50)</f>
        <v>0</v>
      </c>
      <c r="E45" s="5">
        <f>SUM(E46:E50)</f>
        <v>0</v>
      </c>
    </row>
    <row r="46" spans="1:5" ht="16.899999999999999" customHeight="1">
      <c r="A46" s="39">
        <v>103060301</v>
      </c>
      <c r="B46" s="9" t="s">
        <v>1917</v>
      </c>
      <c r="C46" s="42">
        <v>0</v>
      </c>
      <c r="D46" s="42">
        <v>0</v>
      </c>
      <c r="E46" s="16">
        <v>0</v>
      </c>
    </row>
    <row r="47" spans="1:5" ht="17.100000000000001" customHeight="1">
      <c r="A47" s="39">
        <v>103060304</v>
      </c>
      <c r="B47" s="9" t="s">
        <v>1918</v>
      </c>
      <c r="C47" s="42">
        <v>0</v>
      </c>
      <c r="D47" s="42">
        <v>0</v>
      </c>
      <c r="E47" s="16">
        <v>0</v>
      </c>
    </row>
    <row r="48" spans="1:5" ht="17.100000000000001" customHeight="1">
      <c r="A48" s="39">
        <v>103060305</v>
      </c>
      <c r="B48" s="9" t="s">
        <v>1919</v>
      </c>
      <c r="C48" s="42">
        <v>0</v>
      </c>
      <c r="D48" s="42">
        <v>0</v>
      </c>
      <c r="E48" s="16">
        <v>0</v>
      </c>
    </row>
    <row r="49" spans="1:5" ht="16.899999999999999" customHeight="1">
      <c r="A49" s="39">
        <v>103060307</v>
      </c>
      <c r="B49" s="9" t="s">
        <v>1920</v>
      </c>
      <c r="C49" s="42">
        <v>0</v>
      </c>
      <c r="D49" s="42">
        <v>0</v>
      </c>
      <c r="E49" s="16">
        <v>0</v>
      </c>
    </row>
    <row r="50" spans="1:5" ht="16.899999999999999" customHeight="1">
      <c r="A50" s="39">
        <v>103060398</v>
      </c>
      <c r="B50" s="9" t="s">
        <v>1921</v>
      </c>
      <c r="C50" s="42">
        <v>0</v>
      </c>
      <c r="D50" s="42">
        <v>0</v>
      </c>
      <c r="E50" s="16">
        <v>0</v>
      </c>
    </row>
    <row r="51" spans="1:5" ht="17.100000000000001" customHeight="1">
      <c r="A51" s="39">
        <v>1030604</v>
      </c>
      <c r="B51" s="17" t="s">
        <v>520</v>
      </c>
      <c r="C51" s="5">
        <f>SUM(C52:C54)</f>
        <v>0</v>
      </c>
      <c r="D51" s="5">
        <f>SUM(D52:D54)</f>
        <v>0</v>
      </c>
      <c r="E51" s="5">
        <f>SUM(E52:E54)</f>
        <v>0</v>
      </c>
    </row>
    <row r="52" spans="1:5" ht="17.100000000000001" customHeight="1">
      <c r="A52" s="39">
        <v>103060401</v>
      </c>
      <c r="B52" s="9" t="s">
        <v>1922</v>
      </c>
      <c r="C52" s="42">
        <v>0</v>
      </c>
      <c r="D52" s="42">
        <v>0</v>
      </c>
      <c r="E52" s="16">
        <v>0</v>
      </c>
    </row>
    <row r="53" spans="1:5" ht="17.100000000000001" customHeight="1">
      <c r="A53" s="39">
        <v>103060402</v>
      </c>
      <c r="B53" s="9" t="s">
        <v>1923</v>
      </c>
      <c r="C53" s="42">
        <v>0</v>
      </c>
      <c r="D53" s="42">
        <v>0</v>
      </c>
      <c r="E53" s="16">
        <v>0</v>
      </c>
    </row>
    <row r="54" spans="1:5" ht="17.100000000000001" customHeight="1">
      <c r="A54" s="39">
        <v>103060498</v>
      </c>
      <c r="B54" s="9" t="s">
        <v>1924</v>
      </c>
      <c r="C54" s="42">
        <v>0</v>
      </c>
      <c r="D54" s="42">
        <v>0</v>
      </c>
      <c r="E54" s="16">
        <v>0</v>
      </c>
    </row>
    <row r="55" spans="1:5" ht="16.899999999999999" customHeight="1">
      <c r="A55" s="39">
        <v>1030698</v>
      </c>
      <c r="B55" s="17" t="s">
        <v>1925</v>
      </c>
      <c r="C55" s="42">
        <v>0</v>
      </c>
      <c r="D55" s="42">
        <v>0</v>
      </c>
      <c r="E55" s="16">
        <v>0</v>
      </c>
    </row>
    <row r="57" spans="1:5">
      <c r="A57" t="s">
        <v>2646</v>
      </c>
    </row>
  </sheetData>
  <mergeCells count="3">
    <mergeCell ref="A1:E1"/>
    <mergeCell ref="A2:E2"/>
    <mergeCell ref="A3:E3"/>
  </mergeCells>
  <phoneticPr fontId="3" type="noConversion"/>
  <printOptions horizontalCentered="1" verticalCentered="1" gridLines="1"/>
  <pageMargins left="3" right="2" top="1" bottom="1" header="0" footer="0"/>
  <pageSetup scale="55" fitToWidth="3" orientation="landscape" blackAndWhite="1" horizontalDpi="0" verticalDpi="0" r:id="rId1"/>
  <headerFooter alignWithMargins="0">
    <oddHeader>@$</oddHeader>
    <oddFooter>@&amp;- &amp;P&amp;-$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57"/>
  <sheetViews>
    <sheetView showGridLines="0" showZeros="0" topLeftCell="A25" workbookViewId="0">
      <selection activeCell="A57" sqref="A57"/>
    </sheetView>
  </sheetViews>
  <sheetFormatPr defaultColWidth="9.125" defaultRowHeight="14.25"/>
  <cols>
    <col min="1" max="1" width="12.125" style="45" customWidth="1"/>
    <col min="2" max="2" width="35" customWidth="1"/>
    <col min="3" max="4" width="17" customWidth="1"/>
    <col min="5" max="5" width="17" style="46" customWidth="1"/>
  </cols>
  <sheetData>
    <row r="1" spans="1:5" ht="33.950000000000003" customHeight="1">
      <c r="A1" s="129" t="s">
        <v>2060</v>
      </c>
      <c r="B1" s="129"/>
      <c r="C1" s="129"/>
      <c r="D1" s="129"/>
      <c r="E1" s="129"/>
    </row>
    <row r="2" spans="1:5" ht="17.100000000000001" customHeight="1">
      <c r="A2" s="81"/>
      <c r="B2" s="81"/>
      <c r="C2" s="81"/>
      <c r="D2" s="81"/>
      <c r="E2" s="81" t="s">
        <v>1850</v>
      </c>
    </row>
    <row r="3" spans="1:5" ht="17.100000000000001" customHeight="1">
      <c r="A3" s="82"/>
      <c r="B3" s="82"/>
      <c r="C3" s="82"/>
      <c r="D3" s="82"/>
      <c r="E3" s="82" t="s">
        <v>625</v>
      </c>
    </row>
    <row r="4" spans="1:5" ht="16.899999999999999" customHeight="1">
      <c r="A4" s="13" t="s">
        <v>626</v>
      </c>
      <c r="B4" s="13" t="s">
        <v>2</v>
      </c>
      <c r="C4" s="13" t="s">
        <v>573</v>
      </c>
      <c r="D4" s="13" t="s">
        <v>574</v>
      </c>
      <c r="E4" s="13" t="s">
        <v>3</v>
      </c>
    </row>
    <row r="5" spans="1:5" ht="16.899999999999999" customHeight="1">
      <c r="A5" s="14" t="s">
        <v>1852</v>
      </c>
      <c r="B5" s="38" t="s">
        <v>1853</v>
      </c>
      <c r="C5" s="5">
        <f>C6+C9</f>
        <v>0</v>
      </c>
      <c r="D5" s="5">
        <f>D6+D9</f>
        <v>0</v>
      </c>
      <c r="E5" s="5">
        <f>E6+E9</f>
        <v>0</v>
      </c>
    </row>
    <row r="6" spans="1:5" ht="17.100000000000001" customHeight="1">
      <c r="A6" s="14">
        <v>208</v>
      </c>
      <c r="B6" s="40" t="s">
        <v>1046</v>
      </c>
      <c r="C6" s="5">
        <f t="shared" ref="C6:E7" si="0">C7</f>
        <v>0</v>
      </c>
      <c r="D6" s="5">
        <f t="shared" si="0"/>
        <v>0</v>
      </c>
      <c r="E6" s="5">
        <f t="shared" si="0"/>
        <v>0</v>
      </c>
    </row>
    <row r="7" spans="1:5" ht="17.100000000000001" customHeight="1">
      <c r="A7" s="14">
        <v>20804</v>
      </c>
      <c r="B7" s="40" t="s">
        <v>1073</v>
      </c>
      <c r="C7" s="5">
        <f t="shared" si="0"/>
        <v>0</v>
      </c>
      <c r="D7" s="5">
        <f t="shared" si="0"/>
        <v>0</v>
      </c>
      <c r="E7" s="5">
        <f t="shared" si="0"/>
        <v>0</v>
      </c>
    </row>
    <row r="8" spans="1:5" ht="17.100000000000001" customHeight="1">
      <c r="A8" s="14">
        <v>2080451</v>
      </c>
      <c r="B8" s="41" t="s">
        <v>1854</v>
      </c>
      <c r="C8" s="42">
        <v>0</v>
      </c>
      <c r="D8" s="42">
        <v>0</v>
      </c>
      <c r="E8" s="16">
        <v>0</v>
      </c>
    </row>
    <row r="9" spans="1:5" ht="17.100000000000001" customHeight="1">
      <c r="A9" s="14">
        <v>223</v>
      </c>
      <c r="B9" s="40" t="s">
        <v>1856</v>
      </c>
      <c r="C9" s="5">
        <f>C10+C20+C29+C31+C35</f>
        <v>0</v>
      </c>
      <c r="D9" s="5">
        <f>D10+D20+D29+D31+D35</f>
        <v>0</v>
      </c>
      <c r="E9" s="5">
        <f>E10+E20+E29+E31+E35</f>
        <v>0</v>
      </c>
    </row>
    <row r="10" spans="1:5" ht="17.100000000000001" customHeight="1">
      <c r="A10" s="14">
        <v>22301</v>
      </c>
      <c r="B10" s="40" t="s">
        <v>1858</v>
      </c>
      <c r="C10" s="5">
        <f>SUM(C11:C19)</f>
        <v>0</v>
      </c>
      <c r="D10" s="5">
        <f>SUM(D11:D19)</f>
        <v>0</v>
      </c>
      <c r="E10" s="5">
        <f>SUM(E11:E19)</f>
        <v>0</v>
      </c>
    </row>
    <row r="11" spans="1:5" ht="17.100000000000001" customHeight="1">
      <c r="A11" s="14">
        <v>2230101</v>
      </c>
      <c r="B11" s="41" t="s">
        <v>1860</v>
      </c>
      <c r="C11" s="42">
        <v>0</v>
      </c>
      <c r="D11" s="42">
        <v>0</v>
      </c>
      <c r="E11" s="16">
        <v>0</v>
      </c>
    </row>
    <row r="12" spans="1:5" ht="17.100000000000001" customHeight="1">
      <c r="A12" s="14">
        <v>2230102</v>
      </c>
      <c r="B12" s="41" t="s">
        <v>1862</v>
      </c>
      <c r="C12" s="42">
        <v>0</v>
      </c>
      <c r="D12" s="42">
        <v>0</v>
      </c>
      <c r="E12" s="16">
        <v>0</v>
      </c>
    </row>
    <row r="13" spans="1:5" ht="17.100000000000001" customHeight="1">
      <c r="A13" s="14">
        <v>2230103</v>
      </c>
      <c r="B13" s="41" t="s">
        <v>1864</v>
      </c>
      <c r="C13" s="42">
        <v>0</v>
      </c>
      <c r="D13" s="42">
        <v>0</v>
      </c>
      <c r="E13" s="16">
        <v>0</v>
      </c>
    </row>
    <row r="14" spans="1:5" ht="17.100000000000001" customHeight="1">
      <c r="A14" s="14">
        <v>2230104</v>
      </c>
      <c r="B14" s="41" t="s">
        <v>1866</v>
      </c>
      <c r="C14" s="42">
        <v>0</v>
      </c>
      <c r="D14" s="42">
        <v>0</v>
      </c>
      <c r="E14" s="16">
        <v>0</v>
      </c>
    </row>
    <row r="15" spans="1:5" ht="17.100000000000001" customHeight="1">
      <c r="A15" s="14">
        <v>2230105</v>
      </c>
      <c r="B15" s="41" t="s">
        <v>1868</v>
      </c>
      <c r="C15" s="42">
        <v>0</v>
      </c>
      <c r="D15" s="42">
        <v>0</v>
      </c>
      <c r="E15" s="16">
        <v>0</v>
      </c>
    </row>
    <row r="16" spans="1:5" ht="17.100000000000001" customHeight="1">
      <c r="A16" s="14">
        <v>2230106</v>
      </c>
      <c r="B16" s="41" t="s">
        <v>1870</v>
      </c>
      <c r="C16" s="42">
        <v>0</v>
      </c>
      <c r="D16" s="42">
        <v>0</v>
      </c>
      <c r="E16" s="16">
        <v>0</v>
      </c>
    </row>
    <row r="17" spans="1:5" ht="17.100000000000001" customHeight="1">
      <c r="A17" s="14">
        <v>2230107</v>
      </c>
      <c r="B17" s="41" t="s">
        <v>1872</v>
      </c>
      <c r="C17" s="42">
        <v>0</v>
      </c>
      <c r="D17" s="42">
        <v>0</v>
      </c>
      <c r="E17" s="16">
        <v>0</v>
      </c>
    </row>
    <row r="18" spans="1:5" ht="17.100000000000001" customHeight="1">
      <c r="A18" s="14">
        <v>2230108</v>
      </c>
      <c r="B18" s="41" t="s">
        <v>1874</v>
      </c>
      <c r="C18" s="42">
        <v>0</v>
      </c>
      <c r="D18" s="42">
        <v>0</v>
      </c>
      <c r="E18" s="16">
        <v>0</v>
      </c>
    </row>
    <row r="19" spans="1:5" ht="17.100000000000001" customHeight="1">
      <c r="A19" s="14">
        <v>2230199</v>
      </c>
      <c r="B19" s="41" t="s">
        <v>1876</v>
      </c>
      <c r="C19" s="42">
        <v>0</v>
      </c>
      <c r="D19" s="42">
        <v>0</v>
      </c>
      <c r="E19" s="16">
        <v>0</v>
      </c>
    </row>
    <row r="20" spans="1:5" ht="17.100000000000001" customHeight="1">
      <c r="A20" s="14">
        <v>22302</v>
      </c>
      <c r="B20" s="40" t="s">
        <v>1878</v>
      </c>
      <c r="C20" s="5">
        <f>SUM(C21:C28)</f>
        <v>0</v>
      </c>
      <c r="D20" s="5">
        <f>SUM(D21:D28)</f>
        <v>0</v>
      </c>
      <c r="E20" s="5">
        <f>SUM(E21:E28)</f>
        <v>0</v>
      </c>
    </row>
    <row r="21" spans="1:5" ht="16.899999999999999" customHeight="1">
      <c r="A21" s="14">
        <v>2230201</v>
      </c>
      <c r="B21" s="41" t="s">
        <v>1880</v>
      </c>
      <c r="C21" s="42">
        <v>0</v>
      </c>
      <c r="D21" s="42">
        <v>0</v>
      </c>
      <c r="E21" s="16">
        <v>0</v>
      </c>
    </row>
    <row r="22" spans="1:5" ht="16.899999999999999" customHeight="1">
      <c r="A22" s="14">
        <v>2230202</v>
      </c>
      <c r="B22" s="41" t="s">
        <v>1882</v>
      </c>
      <c r="C22" s="42">
        <v>0</v>
      </c>
      <c r="D22" s="42">
        <v>0</v>
      </c>
      <c r="E22" s="16">
        <v>0</v>
      </c>
    </row>
    <row r="23" spans="1:5" ht="16.899999999999999" customHeight="1">
      <c r="A23" s="14">
        <v>2230203</v>
      </c>
      <c r="B23" s="41" t="s">
        <v>1884</v>
      </c>
      <c r="C23" s="42">
        <v>0</v>
      </c>
      <c r="D23" s="42">
        <v>0</v>
      </c>
      <c r="E23" s="16">
        <v>0</v>
      </c>
    </row>
    <row r="24" spans="1:5" ht="17.100000000000001" customHeight="1">
      <c r="A24" s="14">
        <v>2230204</v>
      </c>
      <c r="B24" s="41" t="s">
        <v>1886</v>
      </c>
      <c r="C24" s="42">
        <v>0</v>
      </c>
      <c r="D24" s="42">
        <v>0</v>
      </c>
      <c r="E24" s="16">
        <v>0</v>
      </c>
    </row>
    <row r="25" spans="1:5" ht="17.100000000000001" customHeight="1">
      <c r="A25" s="14">
        <v>2230205</v>
      </c>
      <c r="B25" s="41" t="s">
        <v>1888</v>
      </c>
      <c r="C25" s="42">
        <v>0</v>
      </c>
      <c r="D25" s="42">
        <v>0</v>
      </c>
      <c r="E25" s="16">
        <v>0</v>
      </c>
    </row>
    <row r="26" spans="1:5" ht="17.100000000000001" customHeight="1">
      <c r="A26" s="14">
        <v>2230206</v>
      </c>
      <c r="B26" s="41" t="s">
        <v>1890</v>
      </c>
      <c r="C26" s="42">
        <v>0</v>
      </c>
      <c r="D26" s="42">
        <v>0</v>
      </c>
      <c r="E26" s="16">
        <v>0</v>
      </c>
    </row>
    <row r="27" spans="1:5" ht="17.100000000000001" customHeight="1">
      <c r="A27" s="14">
        <v>2230207</v>
      </c>
      <c r="B27" s="41" t="s">
        <v>1892</v>
      </c>
      <c r="C27" s="42">
        <v>0</v>
      </c>
      <c r="D27" s="42">
        <v>0</v>
      </c>
      <c r="E27" s="16">
        <v>0</v>
      </c>
    </row>
    <row r="28" spans="1:5" ht="17.100000000000001" customHeight="1">
      <c r="A28" s="14">
        <v>2230299</v>
      </c>
      <c r="B28" s="41" t="s">
        <v>1894</v>
      </c>
      <c r="C28" s="42">
        <v>0</v>
      </c>
      <c r="D28" s="42">
        <v>0</v>
      </c>
      <c r="E28" s="16">
        <v>0</v>
      </c>
    </row>
    <row r="29" spans="1:5" ht="17.100000000000001" customHeight="1">
      <c r="A29" s="14">
        <v>22303</v>
      </c>
      <c r="B29" s="40" t="s">
        <v>1896</v>
      </c>
      <c r="C29" s="5">
        <f>C30</f>
        <v>0</v>
      </c>
      <c r="D29" s="5">
        <f>D30</f>
        <v>0</v>
      </c>
      <c r="E29" s="5">
        <f>E30</f>
        <v>0</v>
      </c>
    </row>
    <row r="30" spans="1:5" ht="17.100000000000001" customHeight="1">
      <c r="A30" s="14">
        <v>2230301</v>
      </c>
      <c r="B30" s="41" t="s">
        <v>1898</v>
      </c>
      <c r="C30" s="42">
        <v>0</v>
      </c>
      <c r="D30" s="42">
        <v>0</v>
      </c>
      <c r="E30" s="16">
        <v>0</v>
      </c>
    </row>
    <row r="31" spans="1:5" ht="17.100000000000001" customHeight="1">
      <c r="A31" s="14">
        <v>22304</v>
      </c>
      <c r="B31" s="43" t="s">
        <v>1900</v>
      </c>
      <c r="C31" s="5">
        <f>C32+C33+C34</f>
        <v>0</v>
      </c>
      <c r="D31" s="5">
        <f>D32+D33+D34</f>
        <v>0</v>
      </c>
      <c r="E31" s="5">
        <f>E32+E33+E34</f>
        <v>0</v>
      </c>
    </row>
    <row r="32" spans="1:5" ht="17.100000000000001" customHeight="1">
      <c r="A32" s="14">
        <v>2230401</v>
      </c>
      <c r="B32" s="4" t="s">
        <v>1902</v>
      </c>
      <c r="C32" s="42">
        <v>0</v>
      </c>
      <c r="D32" s="42">
        <v>0</v>
      </c>
      <c r="E32" s="16">
        <v>0</v>
      </c>
    </row>
    <row r="33" spans="1:5" ht="17.100000000000001" customHeight="1">
      <c r="A33" s="14">
        <v>2230402</v>
      </c>
      <c r="B33" s="4" t="s">
        <v>1904</v>
      </c>
      <c r="C33" s="42">
        <v>0</v>
      </c>
      <c r="D33" s="42">
        <v>0</v>
      </c>
      <c r="E33" s="16">
        <v>0</v>
      </c>
    </row>
    <row r="34" spans="1:5" ht="17.100000000000001" customHeight="1">
      <c r="A34" s="14">
        <v>2230499</v>
      </c>
      <c r="B34" s="4" t="s">
        <v>1906</v>
      </c>
      <c r="C34" s="42">
        <v>0</v>
      </c>
      <c r="D34" s="42">
        <v>0</v>
      </c>
      <c r="E34" s="16">
        <v>0</v>
      </c>
    </row>
    <row r="35" spans="1:5" ht="17.100000000000001" customHeight="1">
      <c r="A35" s="14">
        <v>22399</v>
      </c>
      <c r="B35" s="43" t="s">
        <v>1908</v>
      </c>
      <c r="C35" s="5">
        <f>C36</f>
        <v>0</v>
      </c>
      <c r="D35" s="5">
        <f>D36</f>
        <v>0</v>
      </c>
      <c r="E35" s="5">
        <f>E36</f>
        <v>0</v>
      </c>
    </row>
    <row r="36" spans="1:5" ht="17.100000000000001" customHeight="1">
      <c r="A36" s="14">
        <v>2239901</v>
      </c>
      <c r="B36" s="4" t="s">
        <v>1910</v>
      </c>
      <c r="C36" s="42">
        <v>0</v>
      </c>
      <c r="D36" s="42">
        <v>0</v>
      </c>
      <c r="E36" s="16">
        <v>0</v>
      </c>
    </row>
    <row r="37" spans="1:5" ht="16.899999999999999" customHeight="1">
      <c r="A37" s="14"/>
      <c r="B37" s="41"/>
      <c r="C37" s="44"/>
      <c r="D37" s="44"/>
      <c r="E37" s="44"/>
    </row>
    <row r="38" spans="1:5" ht="16.899999999999999" customHeight="1">
      <c r="A38" s="14"/>
      <c r="B38" s="4"/>
      <c r="C38" s="44"/>
      <c r="D38" s="44"/>
      <c r="E38" s="44"/>
    </row>
    <row r="39" spans="1:5" ht="16.899999999999999" customHeight="1">
      <c r="A39" s="14"/>
      <c r="B39" s="4"/>
      <c r="C39" s="44"/>
      <c r="D39" s="44"/>
      <c r="E39" s="44"/>
    </row>
    <row r="40" spans="1:5" ht="16.899999999999999" customHeight="1">
      <c r="A40" s="14"/>
      <c r="B40" s="4"/>
      <c r="C40" s="44"/>
      <c r="D40" s="44"/>
      <c r="E40" s="44"/>
    </row>
    <row r="41" spans="1:5" ht="16.899999999999999" customHeight="1">
      <c r="A41" s="14"/>
      <c r="B41" s="4"/>
      <c r="C41" s="44"/>
      <c r="D41" s="44"/>
      <c r="E41" s="44"/>
    </row>
    <row r="42" spans="1:5" ht="16.899999999999999" customHeight="1">
      <c r="A42" s="14"/>
      <c r="B42" s="43"/>
      <c r="C42" s="44"/>
      <c r="D42" s="44"/>
      <c r="E42" s="44"/>
    </row>
    <row r="43" spans="1:5" ht="16.899999999999999" customHeight="1">
      <c r="A43" s="14"/>
      <c r="B43" s="4"/>
      <c r="C43" s="44"/>
      <c r="D43" s="44"/>
      <c r="E43" s="44"/>
    </row>
    <row r="44" spans="1:5" ht="16.899999999999999" customHeight="1">
      <c r="A44" s="14"/>
      <c r="B44" s="4"/>
      <c r="C44" s="44"/>
      <c r="D44" s="44"/>
      <c r="E44" s="44"/>
    </row>
    <row r="45" spans="1:5" ht="16.899999999999999" customHeight="1">
      <c r="A45" s="14"/>
      <c r="B45" s="4"/>
      <c r="C45" s="44"/>
      <c r="D45" s="44"/>
      <c r="E45" s="44"/>
    </row>
    <row r="46" spans="1:5" ht="16.899999999999999" customHeight="1">
      <c r="A46" s="14"/>
      <c r="B46" s="4"/>
      <c r="C46" s="44"/>
      <c r="D46" s="44"/>
      <c r="E46" s="44"/>
    </row>
    <row r="47" spans="1:5" ht="17.100000000000001" customHeight="1">
      <c r="A47" s="14"/>
      <c r="B47" s="4"/>
      <c r="C47" s="44"/>
      <c r="D47" s="44"/>
      <c r="E47" s="44"/>
    </row>
    <row r="48" spans="1:5" ht="17.100000000000001" customHeight="1">
      <c r="A48" s="14"/>
      <c r="B48" s="41"/>
      <c r="C48" s="44"/>
      <c r="D48" s="44"/>
      <c r="E48" s="44"/>
    </row>
    <row r="49" spans="1:5" ht="16.899999999999999" customHeight="1">
      <c r="A49" s="14"/>
      <c r="B49" s="4"/>
      <c r="C49" s="44"/>
      <c r="D49" s="44"/>
      <c r="E49" s="44"/>
    </row>
    <row r="50" spans="1:5" ht="16.899999999999999" customHeight="1">
      <c r="A50" s="14"/>
      <c r="B50" s="4"/>
      <c r="C50" s="44"/>
      <c r="D50" s="44"/>
      <c r="E50" s="44"/>
    </row>
    <row r="51" spans="1:5" ht="17.100000000000001" customHeight="1">
      <c r="A51" s="14"/>
      <c r="B51" s="4"/>
      <c r="C51" s="44"/>
      <c r="D51" s="44"/>
      <c r="E51" s="44"/>
    </row>
    <row r="52" spans="1:5" ht="17.100000000000001" customHeight="1">
      <c r="A52" s="14"/>
      <c r="B52" s="4"/>
      <c r="C52" s="44"/>
      <c r="D52" s="44"/>
      <c r="E52" s="44"/>
    </row>
    <row r="53" spans="1:5" ht="17.100000000000001" customHeight="1">
      <c r="A53" s="14"/>
      <c r="B53" s="43"/>
      <c r="C53" s="44"/>
      <c r="D53" s="44"/>
      <c r="E53" s="44"/>
    </row>
    <row r="54" spans="1:5" ht="17.100000000000001" customHeight="1">
      <c r="A54" s="14"/>
      <c r="B54" s="4"/>
      <c r="C54" s="44"/>
      <c r="D54" s="44"/>
      <c r="E54" s="44"/>
    </row>
    <row r="55" spans="1:5" ht="16.899999999999999" customHeight="1">
      <c r="A55" s="14"/>
      <c r="B55" s="4"/>
      <c r="C55" s="44"/>
      <c r="D55" s="44"/>
      <c r="E55" s="44"/>
    </row>
    <row r="57" spans="1:5">
      <c r="A57" t="s">
        <v>2646</v>
      </c>
    </row>
  </sheetData>
  <mergeCells count="1">
    <mergeCell ref="A1:E1"/>
  </mergeCells>
  <phoneticPr fontId="3" type="noConversion"/>
  <printOptions horizontalCentered="1" verticalCentered="1" gridLines="1"/>
  <pageMargins left="3" right="2" top="1" bottom="1" header="0" footer="0"/>
  <pageSetup scale="55" fitToWidth="3" orientation="landscape" blackAndWhite="1" horizontalDpi="0" verticalDpi="0" r:id="rId1"/>
  <headerFooter alignWithMargins="0">
    <oddHeader>@$</oddHeader>
    <oddFooter>@&amp;- &amp;P&amp;-$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E57"/>
  <sheetViews>
    <sheetView showGridLines="0" showZeros="0" topLeftCell="A37" workbookViewId="0">
      <selection activeCell="J69" sqref="J69"/>
    </sheetView>
  </sheetViews>
  <sheetFormatPr defaultColWidth="9.125" defaultRowHeight="14.25"/>
  <cols>
    <col min="1" max="1" width="12.125" style="45" customWidth="1"/>
    <col min="2" max="2" width="35" customWidth="1"/>
    <col min="3" max="4" width="17" customWidth="1"/>
    <col min="5" max="5" width="17" style="46" customWidth="1"/>
  </cols>
  <sheetData>
    <row r="1" spans="1:5" ht="33.950000000000003" customHeight="1">
      <c r="A1" s="129" t="s">
        <v>2062</v>
      </c>
      <c r="B1" s="129"/>
      <c r="C1" s="129"/>
      <c r="D1" s="129"/>
      <c r="E1" s="129"/>
    </row>
    <row r="2" spans="1:5" ht="17.100000000000001" customHeight="1">
      <c r="A2" s="81"/>
      <c r="B2" s="81"/>
      <c r="C2" s="81"/>
      <c r="D2" s="81"/>
      <c r="E2" s="81" t="s">
        <v>1850</v>
      </c>
    </row>
    <row r="3" spans="1:5" ht="17.100000000000001" customHeight="1">
      <c r="A3" s="82"/>
      <c r="B3" s="82"/>
      <c r="C3" s="82"/>
      <c r="D3" s="82"/>
      <c r="E3" s="82" t="s">
        <v>625</v>
      </c>
    </row>
    <row r="4" spans="1:5" ht="16.899999999999999" customHeight="1">
      <c r="A4" s="13" t="s">
        <v>626</v>
      </c>
      <c r="B4" s="13" t="s">
        <v>2</v>
      </c>
      <c r="C4" s="13" t="s">
        <v>573</v>
      </c>
      <c r="D4" s="13" t="s">
        <v>574</v>
      </c>
      <c r="E4" s="13" t="s">
        <v>3</v>
      </c>
    </row>
    <row r="5" spans="1:5" ht="16.899999999999999" customHeight="1">
      <c r="A5" s="14" t="s">
        <v>1852</v>
      </c>
      <c r="B5" s="38" t="s">
        <v>1853</v>
      </c>
      <c r="C5" s="5">
        <f>C6+C9</f>
        <v>0</v>
      </c>
      <c r="D5" s="5">
        <f>D6+D9</f>
        <v>0</v>
      </c>
      <c r="E5" s="5">
        <f>E6+E9</f>
        <v>0</v>
      </c>
    </row>
    <row r="6" spans="1:5" ht="17.100000000000001" customHeight="1">
      <c r="A6" s="14">
        <v>208</v>
      </c>
      <c r="B6" s="40" t="s">
        <v>1046</v>
      </c>
      <c r="C6" s="5">
        <f t="shared" ref="C6:E7" si="0">C7</f>
        <v>0</v>
      </c>
      <c r="D6" s="5">
        <f t="shared" si="0"/>
        <v>0</v>
      </c>
      <c r="E6" s="5">
        <f t="shared" si="0"/>
        <v>0</v>
      </c>
    </row>
    <row r="7" spans="1:5" ht="17.100000000000001" customHeight="1">
      <c r="A7" s="14">
        <v>20804</v>
      </c>
      <c r="B7" s="40" t="s">
        <v>1073</v>
      </c>
      <c r="C7" s="5">
        <f t="shared" si="0"/>
        <v>0</v>
      </c>
      <c r="D7" s="5">
        <f t="shared" si="0"/>
        <v>0</v>
      </c>
      <c r="E7" s="5">
        <f t="shared" si="0"/>
        <v>0</v>
      </c>
    </row>
    <row r="8" spans="1:5" ht="17.100000000000001" customHeight="1">
      <c r="A8" s="14">
        <v>2080451</v>
      </c>
      <c r="B8" s="41" t="s">
        <v>1854</v>
      </c>
      <c r="C8" s="42">
        <v>0</v>
      </c>
      <c r="D8" s="42">
        <v>0</v>
      </c>
      <c r="E8" s="16">
        <v>0</v>
      </c>
    </row>
    <row r="9" spans="1:5" ht="17.100000000000001" customHeight="1">
      <c r="A9" s="14">
        <v>223</v>
      </c>
      <c r="B9" s="40" t="s">
        <v>1856</v>
      </c>
      <c r="C9" s="5">
        <f>C10+C20+C29+C31+C35</f>
        <v>0</v>
      </c>
      <c r="D9" s="5">
        <f>D10+D20+D29+D31+D35</f>
        <v>0</v>
      </c>
      <c r="E9" s="5">
        <f>E10+E20+E29+E31+E35</f>
        <v>0</v>
      </c>
    </row>
    <row r="10" spans="1:5" ht="17.100000000000001" customHeight="1">
      <c r="A10" s="14">
        <v>22301</v>
      </c>
      <c r="B10" s="40" t="s">
        <v>1858</v>
      </c>
      <c r="C10" s="5">
        <f>SUM(C11:C19)</f>
        <v>0</v>
      </c>
      <c r="D10" s="5">
        <f>SUM(D11:D19)</f>
        <v>0</v>
      </c>
      <c r="E10" s="5">
        <f>SUM(E11:E19)</f>
        <v>0</v>
      </c>
    </row>
    <row r="11" spans="1:5" ht="17.100000000000001" customHeight="1">
      <c r="A11" s="14">
        <v>2230101</v>
      </c>
      <c r="B11" s="41" t="s">
        <v>1860</v>
      </c>
      <c r="C11" s="42">
        <v>0</v>
      </c>
      <c r="D11" s="42">
        <v>0</v>
      </c>
      <c r="E11" s="16">
        <v>0</v>
      </c>
    </row>
    <row r="12" spans="1:5" ht="17.100000000000001" customHeight="1">
      <c r="A12" s="14">
        <v>2230102</v>
      </c>
      <c r="B12" s="41" t="s">
        <v>1862</v>
      </c>
      <c r="C12" s="42">
        <v>0</v>
      </c>
      <c r="D12" s="42">
        <v>0</v>
      </c>
      <c r="E12" s="16">
        <v>0</v>
      </c>
    </row>
    <row r="13" spans="1:5" ht="17.100000000000001" customHeight="1">
      <c r="A13" s="14">
        <v>2230103</v>
      </c>
      <c r="B13" s="41" t="s">
        <v>1864</v>
      </c>
      <c r="C13" s="42">
        <v>0</v>
      </c>
      <c r="D13" s="42">
        <v>0</v>
      </c>
      <c r="E13" s="16">
        <v>0</v>
      </c>
    </row>
    <row r="14" spans="1:5" ht="17.100000000000001" customHeight="1">
      <c r="A14" s="14">
        <v>2230104</v>
      </c>
      <c r="B14" s="41" t="s">
        <v>1866</v>
      </c>
      <c r="C14" s="42">
        <v>0</v>
      </c>
      <c r="D14" s="42">
        <v>0</v>
      </c>
      <c r="E14" s="16">
        <v>0</v>
      </c>
    </row>
    <row r="15" spans="1:5" ht="17.100000000000001" customHeight="1">
      <c r="A15" s="14">
        <v>2230105</v>
      </c>
      <c r="B15" s="41" t="s">
        <v>1868</v>
      </c>
      <c r="C15" s="42">
        <v>0</v>
      </c>
      <c r="D15" s="42">
        <v>0</v>
      </c>
      <c r="E15" s="16">
        <v>0</v>
      </c>
    </row>
    <row r="16" spans="1:5" ht="17.100000000000001" customHeight="1">
      <c r="A16" s="14">
        <v>2230106</v>
      </c>
      <c r="B16" s="41" t="s">
        <v>1870</v>
      </c>
      <c r="C16" s="42">
        <v>0</v>
      </c>
      <c r="D16" s="42">
        <v>0</v>
      </c>
      <c r="E16" s="16">
        <v>0</v>
      </c>
    </row>
    <row r="17" spans="1:5" ht="17.100000000000001" customHeight="1">
      <c r="A17" s="14">
        <v>2230107</v>
      </c>
      <c r="B17" s="41" t="s">
        <v>1872</v>
      </c>
      <c r="C17" s="42">
        <v>0</v>
      </c>
      <c r="D17" s="42">
        <v>0</v>
      </c>
      <c r="E17" s="16">
        <v>0</v>
      </c>
    </row>
    <row r="18" spans="1:5" ht="17.100000000000001" customHeight="1">
      <c r="A18" s="14">
        <v>2230108</v>
      </c>
      <c r="B18" s="41" t="s">
        <v>1874</v>
      </c>
      <c r="C18" s="42">
        <v>0</v>
      </c>
      <c r="D18" s="42">
        <v>0</v>
      </c>
      <c r="E18" s="16">
        <v>0</v>
      </c>
    </row>
    <row r="19" spans="1:5" ht="17.100000000000001" customHeight="1">
      <c r="A19" s="14">
        <v>2230199</v>
      </c>
      <c r="B19" s="41" t="s">
        <v>1876</v>
      </c>
      <c r="C19" s="42">
        <v>0</v>
      </c>
      <c r="D19" s="42">
        <v>0</v>
      </c>
      <c r="E19" s="16">
        <v>0</v>
      </c>
    </row>
    <row r="20" spans="1:5" ht="17.100000000000001" customHeight="1">
      <c r="A20" s="14">
        <v>22302</v>
      </c>
      <c r="B20" s="40" t="s">
        <v>1878</v>
      </c>
      <c r="C20" s="5">
        <f>SUM(C21:C28)</f>
        <v>0</v>
      </c>
      <c r="D20" s="5">
        <f>SUM(D21:D28)</f>
        <v>0</v>
      </c>
      <c r="E20" s="5">
        <f>SUM(E21:E28)</f>
        <v>0</v>
      </c>
    </row>
    <row r="21" spans="1:5" ht="16.899999999999999" customHeight="1">
      <c r="A21" s="14">
        <v>2230201</v>
      </c>
      <c r="B21" s="41" t="s">
        <v>1880</v>
      </c>
      <c r="C21" s="42">
        <v>0</v>
      </c>
      <c r="D21" s="42">
        <v>0</v>
      </c>
      <c r="E21" s="16">
        <v>0</v>
      </c>
    </row>
    <row r="22" spans="1:5" ht="16.899999999999999" customHeight="1">
      <c r="A22" s="14">
        <v>2230202</v>
      </c>
      <c r="B22" s="41" t="s">
        <v>1882</v>
      </c>
      <c r="C22" s="42">
        <v>0</v>
      </c>
      <c r="D22" s="42">
        <v>0</v>
      </c>
      <c r="E22" s="16">
        <v>0</v>
      </c>
    </row>
    <row r="23" spans="1:5" ht="16.899999999999999" customHeight="1">
      <c r="A23" s="14">
        <v>2230203</v>
      </c>
      <c r="B23" s="41" t="s">
        <v>1884</v>
      </c>
      <c r="C23" s="42">
        <v>0</v>
      </c>
      <c r="D23" s="42">
        <v>0</v>
      </c>
      <c r="E23" s="16">
        <v>0</v>
      </c>
    </row>
    <row r="24" spans="1:5" ht="17.100000000000001" customHeight="1">
      <c r="A24" s="14">
        <v>2230204</v>
      </c>
      <c r="B24" s="41" t="s">
        <v>1886</v>
      </c>
      <c r="C24" s="42">
        <v>0</v>
      </c>
      <c r="D24" s="42">
        <v>0</v>
      </c>
      <c r="E24" s="16">
        <v>0</v>
      </c>
    </row>
    <row r="25" spans="1:5" ht="17.100000000000001" customHeight="1">
      <c r="A25" s="14">
        <v>2230205</v>
      </c>
      <c r="B25" s="41" t="s">
        <v>1888</v>
      </c>
      <c r="C25" s="42">
        <v>0</v>
      </c>
      <c r="D25" s="42">
        <v>0</v>
      </c>
      <c r="E25" s="16">
        <v>0</v>
      </c>
    </row>
    <row r="26" spans="1:5" ht="17.100000000000001" customHeight="1">
      <c r="A26" s="14">
        <v>2230206</v>
      </c>
      <c r="B26" s="41" t="s">
        <v>1890</v>
      </c>
      <c r="C26" s="42">
        <v>0</v>
      </c>
      <c r="D26" s="42">
        <v>0</v>
      </c>
      <c r="E26" s="16">
        <v>0</v>
      </c>
    </row>
    <row r="27" spans="1:5" ht="17.100000000000001" customHeight="1">
      <c r="A27" s="14">
        <v>2230207</v>
      </c>
      <c r="B27" s="41" t="s">
        <v>1892</v>
      </c>
      <c r="C27" s="42">
        <v>0</v>
      </c>
      <c r="D27" s="42">
        <v>0</v>
      </c>
      <c r="E27" s="16">
        <v>0</v>
      </c>
    </row>
    <row r="28" spans="1:5" ht="17.100000000000001" customHeight="1">
      <c r="A28" s="14">
        <v>2230299</v>
      </c>
      <c r="B28" s="41" t="s">
        <v>1894</v>
      </c>
      <c r="C28" s="42">
        <v>0</v>
      </c>
      <c r="D28" s="42">
        <v>0</v>
      </c>
      <c r="E28" s="16">
        <v>0</v>
      </c>
    </row>
    <row r="29" spans="1:5" ht="17.100000000000001" customHeight="1">
      <c r="A29" s="14">
        <v>22303</v>
      </c>
      <c r="B29" s="40" t="s">
        <v>1896</v>
      </c>
      <c r="C29" s="5">
        <f>C30</f>
        <v>0</v>
      </c>
      <c r="D29" s="5">
        <f>D30</f>
        <v>0</v>
      </c>
      <c r="E29" s="5">
        <f>E30</f>
        <v>0</v>
      </c>
    </row>
    <row r="30" spans="1:5" ht="17.100000000000001" customHeight="1">
      <c r="A30" s="14">
        <v>2230301</v>
      </c>
      <c r="B30" s="41" t="s">
        <v>1898</v>
      </c>
      <c r="C30" s="42">
        <v>0</v>
      </c>
      <c r="D30" s="42">
        <v>0</v>
      </c>
      <c r="E30" s="16">
        <v>0</v>
      </c>
    </row>
    <row r="31" spans="1:5" ht="17.100000000000001" customHeight="1">
      <c r="A31" s="14">
        <v>22304</v>
      </c>
      <c r="B31" s="43" t="s">
        <v>1900</v>
      </c>
      <c r="C31" s="5">
        <f>C32+C33+C34</f>
        <v>0</v>
      </c>
      <c r="D31" s="5">
        <f>D32+D33+D34</f>
        <v>0</v>
      </c>
      <c r="E31" s="5">
        <f>E32+E33+E34</f>
        <v>0</v>
      </c>
    </row>
    <row r="32" spans="1:5" ht="17.100000000000001" customHeight="1">
      <c r="A32" s="14">
        <v>2230401</v>
      </c>
      <c r="B32" s="4" t="s">
        <v>1902</v>
      </c>
      <c r="C32" s="42">
        <v>0</v>
      </c>
      <c r="D32" s="42">
        <v>0</v>
      </c>
      <c r="E32" s="16">
        <v>0</v>
      </c>
    </row>
    <row r="33" spans="1:5" ht="17.100000000000001" customHeight="1">
      <c r="A33" s="14">
        <v>2230402</v>
      </c>
      <c r="B33" s="4" t="s">
        <v>1904</v>
      </c>
      <c r="C33" s="42">
        <v>0</v>
      </c>
      <c r="D33" s="42">
        <v>0</v>
      </c>
      <c r="E33" s="16">
        <v>0</v>
      </c>
    </row>
    <row r="34" spans="1:5" ht="17.100000000000001" customHeight="1">
      <c r="A34" s="14">
        <v>2230499</v>
      </c>
      <c r="B34" s="4" t="s">
        <v>1906</v>
      </c>
      <c r="C34" s="42">
        <v>0</v>
      </c>
      <c r="D34" s="42">
        <v>0</v>
      </c>
      <c r="E34" s="16">
        <v>0</v>
      </c>
    </row>
    <row r="35" spans="1:5" ht="17.100000000000001" customHeight="1">
      <c r="A35" s="14">
        <v>22399</v>
      </c>
      <c r="B35" s="43" t="s">
        <v>1908</v>
      </c>
      <c r="C35" s="5">
        <f>C36</f>
        <v>0</v>
      </c>
      <c r="D35" s="5">
        <f>D36</f>
        <v>0</v>
      </c>
      <c r="E35" s="5">
        <f>E36</f>
        <v>0</v>
      </c>
    </row>
    <row r="36" spans="1:5" ht="17.100000000000001" customHeight="1">
      <c r="A36" s="14">
        <v>2239901</v>
      </c>
      <c r="B36" s="4" t="s">
        <v>1910</v>
      </c>
      <c r="C36" s="42">
        <v>0</v>
      </c>
      <c r="D36" s="42">
        <v>0</v>
      </c>
      <c r="E36" s="16">
        <v>0</v>
      </c>
    </row>
    <row r="37" spans="1:5" ht="16.899999999999999" customHeight="1">
      <c r="A37" s="14"/>
      <c r="B37" s="41"/>
      <c r="C37" s="44"/>
      <c r="D37" s="44"/>
      <c r="E37" s="44"/>
    </row>
    <row r="38" spans="1:5" ht="16.899999999999999" customHeight="1">
      <c r="A38" s="14"/>
      <c r="B38" s="4"/>
      <c r="C38" s="44"/>
      <c r="D38" s="44"/>
      <c r="E38" s="44"/>
    </row>
    <row r="39" spans="1:5" ht="16.899999999999999" customHeight="1">
      <c r="A39" s="14"/>
      <c r="B39" s="4"/>
      <c r="C39" s="44"/>
      <c r="D39" s="44"/>
      <c r="E39" s="44"/>
    </row>
    <row r="40" spans="1:5" ht="16.899999999999999" customHeight="1">
      <c r="A40" s="14"/>
      <c r="B40" s="4"/>
      <c r="C40" s="44"/>
      <c r="D40" s="44"/>
      <c r="E40" s="44"/>
    </row>
    <row r="41" spans="1:5" ht="16.899999999999999" customHeight="1">
      <c r="A41" s="14"/>
      <c r="B41" s="4"/>
      <c r="C41" s="44"/>
      <c r="D41" s="44"/>
      <c r="E41" s="44"/>
    </row>
    <row r="42" spans="1:5" ht="16.899999999999999" customHeight="1">
      <c r="A42" s="14"/>
      <c r="B42" s="43"/>
      <c r="C42" s="44"/>
      <c r="D42" s="44"/>
      <c r="E42" s="44"/>
    </row>
    <row r="43" spans="1:5" ht="16.899999999999999" customHeight="1">
      <c r="A43" s="14"/>
      <c r="B43" s="4"/>
      <c r="C43" s="44"/>
      <c r="D43" s="44"/>
      <c r="E43" s="44"/>
    </row>
    <row r="44" spans="1:5" ht="16.899999999999999" customHeight="1">
      <c r="A44" s="14"/>
      <c r="B44" s="4"/>
      <c r="C44" s="44"/>
      <c r="D44" s="44"/>
      <c r="E44" s="44"/>
    </row>
    <row r="45" spans="1:5" ht="16.899999999999999" customHeight="1">
      <c r="A45" s="14"/>
      <c r="B45" s="4"/>
      <c r="C45" s="44"/>
      <c r="D45" s="44"/>
      <c r="E45" s="44"/>
    </row>
    <row r="46" spans="1:5" ht="16.899999999999999" customHeight="1">
      <c r="A46" s="14"/>
      <c r="B46" s="4"/>
      <c r="C46" s="44"/>
      <c r="D46" s="44"/>
      <c r="E46" s="44"/>
    </row>
    <row r="47" spans="1:5" ht="17.100000000000001" customHeight="1">
      <c r="A47" s="14"/>
      <c r="B47" s="4"/>
      <c r="C47" s="44"/>
      <c r="D47" s="44"/>
      <c r="E47" s="44"/>
    </row>
    <row r="48" spans="1:5" ht="17.100000000000001" customHeight="1">
      <c r="A48" s="14"/>
      <c r="B48" s="41"/>
      <c r="C48" s="44"/>
      <c r="D48" s="44"/>
      <c r="E48" s="44"/>
    </row>
    <row r="49" spans="1:5" ht="16.899999999999999" customHeight="1">
      <c r="A49" s="14"/>
      <c r="B49" s="4"/>
      <c r="C49" s="44"/>
      <c r="D49" s="44"/>
      <c r="E49" s="44"/>
    </row>
    <row r="50" spans="1:5" ht="16.899999999999999" customHeight="1">
      <c r="A50" s="14"/>
      <c r="B50" s="4"/>
      <c r="C50" s="44"/>
      <c r="D50" s="44"/>
      <c r="E50" s="44"/>
    </row>
    <row r="51" spans="1:5" ht="17.100000000000001" customHeight="1">
      <c r="A51" s="14"/>
      <c r="B51" s="4"/>
      <c r="C51" s="44"/>
      <c r="D51" s="44"/>
      <c r="E51" s="44"/>
    </row>
    <row r="52" spans="1:5" ht="17.100000000000001" customHeight="1">
      <c r="A52" s="14"/>
      <c r="B52" s="4"/>
      <c r="C52" s="44"/>
      <c r="D52" s="44"/>
      <c r="E52" s="44"/>
    </row>
    <row r="53" spans="1:5" ht="17.100000000000001" customHeight="1">
      <c r="A53" s="14"/>
      <c r="B53" s="43"/>
      <c r="C53" s="44"/>
      <c r="D53" s="44"/>
      <c r="E53" s="44"/>
    </row>
    <row r="54" spans="1:5" ht="17.100000000000001" customHeight="1">
      <c r="A54" s="14"/>
      <c r="B54" s="4"/>
      <c r="C54" s="44"/>
      <c r="D54" s="44"/>
      <c r="E54" s="44"/>
    </row>
    <row r="55" spans="1:5" ht="16.899999999999999" customHeight="1">
      <c r="A55" s="14"/>
      <c r="B55" s="4"/>
      <c r="C55" s="44"/>
      <c r="D55" s="44"/>
      <c r="E55" s="44"/>
    </row>
    <row r="57" spans="1:5">
      <c r="A57" t="s">
        <v>2646</v>
      </c>
    </row>
  </sheetData>
  <mergeCells count="1">
    <mergeCell ref="A1:E1"/>
  </mergeCells>
  <phoneticPr fontId="3" type="noConversion"/>
  <printOptions horizontalCentered="1" verticalCentered="1" gridLines="1"/>
  <pageMargins left="3" right="2" top="1" bottom="1" header="0" footer="0"/>
  <pageSetup scale="55" fitToWidth="3" orientation="landscape" blackAndWhite="1" horizontalDpi="0" verticalDpi="0" r:id="rId1"/>
  <headerFooter alignWithMargins="0">
    <oddHeader>@$</oddHeader>
    <oddFooter>@&amp;- &amp;P&amp;-$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>
      <selection activeCell="C16" sqref="C16"/>
    </sheetView>
  </sheetViews>
  <sheetFormatPr defaultColWidth="9.125" defaultRowHeight="14.25"/>
  <cols>
    <col min="1" max="1" width="34.25" customWidth="1"/>
    <col min="2" max="2" width="61.5" customWidth="1"/>
  </cols>
  <sheetData>
    <row r="1" spans="1:2" ht="33.950000000000003" customHeight="1">
      <c r="A1" s="78" t="s">
        <v>2061</v>
      </c>
      <c r="B1" s="78"/>
    </row>
    <row r="2" spans="1:2" ht="17.100000000000001" customHeight="1">
      <c r="A2" s="130" t="s">
        <v>1926</v>
      </c>
      <c r="B2" s="130"/>
    </row>
    <row r="3" spans="1:2" ht="17.100000000000001" customHeight="1">
      <c r="A3" s="132" t="s">
        <v>625</v>
      </c>
      <c r="B3" s="132"/>
    </row>
    <row r="4" spans="1:2" ht="16.899999999999999" customHeight="1">
      <c r="A4" s="13" t="s">
        <v>2</v>
      </c>
      <c r="B4" s="13" t="s">
        <v>3</v>
      </c>
    </row>
    <row r="5" spans="1:2" ht="16.899999999999999" customHeight="1">
      <c r="A5" s="14" t="s">
        <v>1851</v>
      </c>
      <c r="B5" s="5">
        <f>[1]L10!E5</f>
        <v>0</v>
      </c>
    </row>
    <row r="6" spans="1:2" ht="17.25" customHeight="1">
      <c r="A6" s="14" t="s">
        <v>1927</v>
      </c>
      <c r="B6" s="42">
        <v>0</v>
      </c>
    </row>
    <row r="7" spans="1:2" ht="17.25" customHeight="1">
      <c r="A7" s="9" t="s">
        <v>1929</v>
      </c>
      <c r="B7" s="16">
        <v>0</v>
      </c>
    </row>
    <row r="8" spans="1:2" ht="17.25" customHeight="1">
      <c r="A8" s="14" t="s">
        <v>1931</v>
      </c>
      <c r="B8" s="42">
        <v>0</v>
      </c>
    </row>
    <row r="9" spans="1:2" ht="16.899999999999999" customHeight="1">
      <c r="A9" s="14"/>
      <c r="B9" s="6"/>
    </row>
    <row r="10" spans="1:2" ht="16.899999999999999" customHeight="1">
      <c r="A10" s="13" t="s">
        <v>1934</v>
      </c>
      <c r="B10" s="5">
        <f>B5+B6+B7+B8</f>
        <v>0</v>
      </c>
    </row>
    <row r="12" spans="1:2">
      <c r="A12" t="s">
        <v>2646</v>
      </c>
    </row>
  </sheetData>
  <mergeCells count="2">
    <mergeCell ref="A2:B2"/>
    <mergeCell ref="A3:B3"/>
  </mergeCells>
  <phoneticPr fontId="3" type="noConversion"/>
  <printOptions horizontalCentered="1" gridLines="1"/>
  <pageMargins left="3" right="2" top="1" bottom="1" header="0" footer="0"/>
  <pageSetup scale="90" orientation="landscape" blackAndWhite="1" horizontalDpi="0" verticalDpi="0" r:id="rId1"/>
  <headerFooter alignWithMargins="0">
    <oddHeader>@$</oddHeader>
    <oddFooter>@&amp;- &amp;P&amp;-$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>
      <selection activeCell="G24" sqref="G24"/>
    </sheetView>
  </sheetViews>
  <sheetFormatPr defaultColWidth="9.125" defaultRowHeight="14.25"/>
  <cols>
    <col min="1" max="1" width="35.25" customWidth="1"/>
    <col min="2" max="2" width="42.5" customWidth="1"/>
  </cols>
  <sheetData>
    <row r="1" spans="1:2" ht="33.950000000000003" customHeight="1">
      <c r="A1" s="131" t="s">
        <v>2063</v>
      </c>
      <c r="B1" s="131"/>
    </row>
    <row r="2" spans="1:2" ht="17.100000000000001" customHeight="1">
      <c r="A2" s="79"/>
      <c r="B2" s="79" t="s">
        <v>1926</v>
      </c>
    </row>
    <row r="3" spans="1:2" ht="17.100000000000001" customHeight="1">
      <c r="A3" s="80"/>
      <c r="B3" s="80" t="s">
        <v>625</v>
      </c>
    </row>
    <row r="4" spans="1:2" ht="16.899999999999999" customHeight="1">
      <c r="A4" s="13" t="s">
        <v>2</v>
      </c>
      <c r="B4" s="13" t="s">
        <v>3</v>
      </c>
    </row>
    <row r="5" spans="1:2" ht="16.899999999999999" customHeight="1">
      <c r="A5" s="14" t="s">
        <v>1853</v>
      </c>
      <c r="B5" s="5">
        <f>[1]L10!J5</f>
        <v>0</v>
      </c>
    </row>
    <row r="6" spans="1:2" ht="17.25" customHeight="1">
      <c r="A6" s="14" t="s">
        <v>1928</v>
      </c>
      <c r="B6" s="42">
        <v>0</v>
      </c>
    </row>
    <row r="7" spans="1:2" ht="17.25" customHeight="1">
      <c r="A7" s="9" t="s">
        <v>1930</v>
      </c>
      <c r="B7" s="16">
        <v>0</v>
      </c>
    </row>
    <row r="8" spans="1:2" ht="17.25" customHeight="1">
      <c r="A8" s="14" t="s">
        <v>1932</v>
      </c>
      <c r="B8" s="42">
        <v>0</v>
      </c>
    </row>
    <row r="9" spans="1:2" ht="16.899999999999999" customHeight="1">
      <c r="A9" s="9" t="s">
        <v>1933</v>
      </c>
      <c r="B9" s="5">
        <v>0</v>
      </c>
    </row>
    <row r="10" spans="1:2" ht="16.899999999999999" customHeight="1">
      <c r="A10" s="13" t="s">
        <v>1935</v>
      </c>
      <c r="B10" s="5">
        <f>B5+B6+B7+B8+B9</f>
        <v>0</v>
      </c>
    </row>
    <row r="12" spans="1:2">
      <c r="A12" t="s">
        <v>2646</v>
      </c>
    </row>
  </sheetData>
  <mergeCells count="1">
    <mergeCell ref="A1:B1"/>
  </mergeCells>
  <phoneticPr fontId="3" type="noConversion"/>
  <printOptions horizontalCentered="1" gridLines="1"/>
  <pageMargins left="3" right="2" top="1" bottom="1" header="0" footer="0"/>
  <pageSetup scale="90" orientation="landscape" blackAndWhite="1" horizontalDpi="0" verticalDpi="0" r:id="rId1"/>
  <headerFooter alignWithMargins="0">
    <oddHeader>@$</oddHeader>
    <oddFooter>@&amp;- &amp;P&amp;-$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Zeros="0" workbookViewId="0">
      <selection activeCell="N11" sqref="N11"/>
    </sheetView>
  </sheetViews>
  <sheetFormatPr defaultColWidth="9.125" defaultRowHeight="14.25"/>
  <cols>
    <col min="1" max="1" width="24" style="24" customWidth="1"/>
    <col min="2" max="10" width="13.25" style="24" customWidth="1"/>
  </cols>
  <sheetData>
    <row r="1" spans="1:10" s="2" customFormat="1" ht="33.950000000000003" customHeight="1">
      <c r="A1" s="111" t="s">
        <v>2064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2" customFormat="1" ht="17.100000000000001" customHeight="1">
      <c r="A2" s="109" t="s">
        <v>1936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2" customFormat="1" ht="17.100000000000001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12.75" customHeight="1">
      <c r="A4" s="134" t="s">
        <v>1937</v>
      </c>
      <c r="B4" s="134" t="s">
        <v>1938</v>
      </c>
      <c r="C4" s="138" t="s">
        <v>1939</v>
      </c>
      <c r="D4" s="138" t="s">
        <v>1940</v>
      </c>
      <c r="E4" s="138" t="s">
        <v>1941</v>
      </c>
      <c r="F4" s="138" t="s">
        <v>1942</v>
      </c>
      <c r="G4" s="138" t="s">
        <v>1943</v>
      </c>
      <c r="H4" s="138" t="s">
        <v>1944</v>
      </c>
      <c r="I4" s="138" t="s">
        <v>1945</v>
      </c>
      <c r="J4" s="138" t="s">
        <v>1946</v>
      </c>
    </row>
    <row r="5" spans="1:10" s="2" customFormat="1" ht="36.7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s="2" customFormat="1" ht="20.25" customHeight="1">
      <c r="A6" s="4" t="s">
        <v>1947</v>
      </c>
      <c r="B6" s="5">
        <v>44352</v>
      </c>
      <c r="C6" s="5">
        <v>8744</v>
      </c>
      <c r="D6" s="5">
        <v>8601</v>
      </c>
      <c r="E6" s="5">
        <v>0</v>
      </c>
      <c r="F6" s="5">
        <v>7424</v>
      </c>
      <c r="G6" s="5">
        <v>19291</v>
      </c>
      <c r="H6" s="5">
        <v>0</v>
      </c>
      <c r="I6" s="5">
        <v>0</v>
      </c>
      <c r="J6" s="5">
        <v>292</v>
      </c>
    </row>
    <row r="7" spans="1:10" s="2" customFormat="1" ht="20.25" customHeight="1">
      <c r="A7" s="9" t="s">
        <v>1948</v>
      </c>
      <c r="B7" s="5">
        <v>22229</v>
      </c>
      <c r="C7" s="5">
        <v>7815</v>
      </c>
      <c r="D7" s="5">
        <v>1858</v>
      </c>
      <c r="E7" s="5">
        <v>0</v>
      </c>
      <c r="F7" s="5">
        <v>7376</v>
      </c>
      <c r="G7" s="5">
        <v>4903</v>
      </c>
      <c r="H7" s="5">
        <v>0</v>
      </c>
      <c r="I7" s="5">
        <v>0</v>
      </c>
      <c r="J7" s="5">
        <v>277</v>
      </c>
    </row>
    <row r="8" spans="1:10" s="2" customFormat="1" ht="20.25" customHeight="1">
      <c r="A8" s="9" t="s">
        <v>1949</v>
      </c>
      <c r="B8" s="5">
        <v>694</v>
      </c>
      <c r="C8" s="5">
        <v>17</v>
      </c>
      <c r="D8" s="5">
        <v>448</v>
      </c>
      <c r="E8" s="5">
        <v>0</v>
      </c>
      <c r="F8" s="5">
        <v>48</v>
      </c>
      <c r="G8" s="5">
        <v>167</v>
      </c>
      <c r="H8" s="5">
        <v>0</v>
      </c>
      <c r="I8" s="5">
        <v>0</v>
      </c>
      <c r="J8" s="5">
        <v>14</v>
      </c>
    </row>
    <row r="9" spans="1:10" s="2" customFormat="1" ht="20.25" customHeight="1">
      <c r="A9" s="9" t="s">
        <v>1950</v>
      </c>
      <c r="B9" s="5">
        <v>19988</v>
      </c>
      <c r="C9" s="5">
        <v>0</v>
      </c>
      <c r="D9" s="5">
        <v>5768</v>
      </c>
      <c r="E9" s="5">
        <v>0</v>
      </c>
      <c r="F9" s="5">
        <v>0</v>
      </c>
      <c r="G9" s="5">
        <v>14220</v>
      </c>
      <c r="H9" s="5">
        <v>0</v>
      </c>
      <c r="I9" s="5">
        <v>0</v>
      </c>
      <c r="J9" s="5">
        <v>0</v>
      </c>
    </row>
    <row r="10" spans="1:10" s="2" customFormat="1" ht="20.25" customHeight="1">
      <c r="A10" s="9" t="s">
        <v>1951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5">
        <v>0</v>
      </c>
      <c r="J10" s="5">
        <v>1</v>
      </c>
    </row>
    <row r="11" spans="1:10" s="2" customFormat="1" ht="20.25" customHeight="1">
      <c r="A11" s="9" t="s">
        <v>1952</v>
      </c>
      <c r="B11" s="5">
        <v>1439</v>
      </c>
      <c r="C11" s="5">
        <v>912</v>
      </c>
      <c r="D11" s="5">
        <v>527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honeticPr fontId="3" type="noConversion"/>
  <printOptions horizontalCentered="1" gridLines="1"/>
  <pageMargins left="3" right="2" top="5" bottom="1" header="0" footer="0"/>
  <pageSetup orientation="landscape" blackAndWhite="1" horizontalDpi="0" verticalDpi="0" r:id="rId1"/>
  <headerFooter alignWithMargins="0">
    <oddHeader>@$</oddHeader>
    <oddFooter>@Page &amp;P$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Zeros="0" workbookViewId="0">
      <selection activeCell="L16" sqref="L16"/>
    </sheetView>
  </sheetViews>
  <sheetFormatPr defaultColWidth="9.125" defaultRowHeight="14.25"/>
  <cols>
    <col min="1" max="1" width="24" style="24" customWidth="1"/>
    <col min="2" max="10" width="13.25" style="24" customWidth="1"/>
  </cols>
  <sheetData>
    <row r="1" spans="1:10" s="2" customFormat="1" ht="33.950000000000003" customHeight="1">
      <c r="A1" s="111" t="s">
        <v>2065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2" customFormat="1" ht="17.100000000000001" customHeight="1">
      <c r="A2" s="109" t="s">
        <v>1936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2" customFormat="1" ht="17.100000000000001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12.75" customHeight="1">
      <c r="A4" s="134" t="s">
        <v>1937</v>
      </c>
      <c r="B4" s="134" t="s">
        <v>1938</v>
      </c>
      <c r="C4" s="138" t="s">
        <v>1939</v>
      </c>
      <c r="D4" s="138" t="s">
        <v>1940</v>
      </c>
      <c r="E4" s="138" t="s">
        <v>1941</v>
      </c>
      <c r="F4" s="138" t="s">
        <v>1942</v>
      </c>
      <c r="G4" s="138" t="s">
        <v>1943</v>
      </c>
      <c r="H4" s="138" t="s">
        <v>1944</v>
      </c>
      <c r="I4" s="138" t="s">
        <v>1945</v>
      </c>
      <c r="J4" s="138" t="s">
        <v>1946</v>
      </c>
    </row>
    <row r="5" spans="1:10" s="2" customFormat="1" ht="36.7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s="2" customFormat="1" ht="20.25" customHeight="1">
      <c r="A6" s="9" t="s">
        <v>1953</v>
      </c>
      <c r="B6" s="5">
        <v>51533</v>
      </c>
      <c r="C6" s="5">
        <v>20490</v>
      </c>
      <c r="D6" s="5">
        <v>5638</v>
      </c>
      <c r="E6" s="5">
        <v>0</v>
      </c>
      <c r="F6" s="5">
        <v>5820</v>
      </c>
      <c r="G6" s="5">
        <v>19074</v>
      </c>
      <c r="H6" s="5">
        <v>0</v>
      </c>
      <c r="I6" s="5">
        <v>0</v>
      </c>
      <c r="J6" s="5">
        <v>511</v>
      </c>
    </row>
    <row r="7" spans="1:10" s="2" customFormat="1" ht="20.25" customHeight="1">
      <c r="A7" s="9" t="s">
        <v>1954</v>
      </c>
      <c r="B7" s="5">
        <v>51287</v>
      </c>
      <c r="C7" s="5">
        <v>20449</v>
      </c>
      <c r="D7" s="5">
        <v>5634</v>
      </c>
      <c r="E7" s="5">
        <v>0</v>
      </c>
      <c r="F7" s="5">
        <v>5820</v>
      </c>
      <c r="G7" s="5">
        <v>19074</v>
      </c>
      <c r="H7" s="5">
        <v>0</v>
      </c>
      <c r="I7" s="5">
        <v>0</v>
      </c>
      <c r="J7" s="5">
        <v>310</v>
      </c>
    </row>
    <row r="8" spans="1:10" s="2" customFormat="1" ht="20.25" customHeight="1">
      <c r="A8" s="9" t="s">
        <v>1955</v>
      </c>
      <c r="B8" s="5">
        <v>201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201</v>
      </c>
    </row>
    <row r="9" spans="1:10" s="2" customFormat="1" ht="20.25" customHeight="1">
      <c r="A9" s="9" t="s">
        <v>1956</v>
      </c>
      <c r="B9" s="5">
        <v>45</v>
      </c>
      <c r="C9" s="5">
        <v>41</v>
      </c>
      <c r="D9" s="5">
        <v>4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s="2" customFormat="1" ht="20.25" customHeight="1">
      <c r="A10" s="4" t="s">
        <v>1957</v>
      </c>
      <c r="B10" s="5">
        <v>-7181</v>
      </c>
      <c r="C10" s="5">
        <v>-11746</v>
      </c>
      <c r="D10" s="5">
        <v>2963</v>
      </c>
      <c r="E10" s="5">
        <v>0</v>
      </c>
      <c r="F10" s="5">
        <v>1604</v>
      </c>
      <c r="G10" s="5">
        <v>217</v>
      </c>
      <c r="H10" s="5">
        <v>0</v>
      </c>
      <c r="I10" s="5">
        <v>0</v>
      </c>
      <c r="J10" s="5">
        <v>-219</v>
      </c>
    </row>
    <row r="11" spans="1:10" s="2" customFormat="1" ht="20.25" customHeight="1">
      <c r="A11" s="4" t="s">
        <v>1958</v>
      </c>
      <c r="B11" s="5">
        <v>30951</v>
      </c>
      <c r="C11" s="5">
        <v>3549</v>
      </c>
      <c r="D11" s="5">
        <v>16644</v>
      </c>
      <c r="E11" s="5">
        <v>0</v>
      </c>
      <c r="F11" s="5">
        <v>4729</v>
      </c>
      <c r="G11" s="5">
        <v>5277</v>
      </c>
      <c r="H11" s="5">
        <v>0</v>
      </c>
      <c r="I11" s="5">
        <v>0</v>
      </c>
      <c r="J11" s="5">
        <v>752</v>
      </c>
    </row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honeticPr fontId="3" type="noConversion"/>
  <printOptions horizontalCentered="1" gridLines="1"/>
  <pageMargins left="3" right="2" top="5" bottom="1" header="0" footer="0"/>
  <pageSetup orientation="landscape" blackAndWhite="1" horizontalDpi="0" verticalDpi="0" r:id="rId1"/>
  <headerFooter alignWithMargins="0">
    <oddHeader>@$</oddHeader>
    <oddFooter>@Page &amp;P$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C19"/>
  <sheetViews>
    <sheetView showGridLines="0" showZeros="0" workbookViewId="0">
      <selection activeCell="I31" sqref="I31"/>
    </sheetView>
  </sheetViews>
  <sheetFormatPr defaultColWidth="9.125" defaultRowHeight="14.25"/>
  <cols>
    <col min="1" max="3" width="33.125" style="1" customWidth="1"/>
  </cols>
  <sheetData>
    <row r="1" spans="1:3" s="2" customFormat="1" ht="33.950000000000003" customHeight="1">
      <c r="A1" s="111" t="s">
        <v>1959</v>
      </c>
      <c r="B1" s="111"/>
      <c r="C1" s="111"/>
    </row>
    <row r="2" spans="1:3" s="2" customFormat="1" ht="17.100000000000001" customHeight="1">
      <c r="A2" s="109" t="s">
        <v>1960</v>
      </c>
      <c r="B2" s="109"/>
      <c r="C2" s="109"/>
    </row>
    <row r="3" spans="1:3" s="2" customFormat="1" ht="17.100000000000001" customHeight="1">
      <c r="A3" s="110" t="s">
        <v>1</v>
      </c>
      <c r="B3" s="110"/>
      <c r="C3" s="110"/>
    </row>
    <row r="4" spans="1:3" s="2" customFormat="1" ht="17.100000000000001" customHeight="1">
      <c r="A4" s="28" t="s">
        <v>1937</v>
      </c>
      <c r="B4" s="28" t="s">
        <v>573</v>
      </c>
      <c r="C4" s="28" t="s">
        <v>3</v>
      </c>
    </row>
    <row r="5" spans="1:3" s="2" customFormat="1" ht="17.100000000000001" customHeight="1">
      <c r="A5" s="4" t="s">
        <v>1961</v>
      </c>
      <c r="B5" s="6"/>
      <c r="C5" s="5">
        <v>117188</v>
      </c>
    </row>
    <row r="6" spans="1:3" s="2" customFormat="1" ht="17.100000000000001" customHeight="1">
      <c r="A6" s="4" t="s">
        <v>1962</v>
      </c>
      <c r="B6" s="6"/>
      <c r="C6" s="5">
        <v>117188</v>
      </c>
    </row>
    <row r="7" spans="1:3" s="2" customFormat="1" ht="17.100000000000001" customHeight="1">
      <c r="A7" s="4" t="s">
        <v>1963</v>
      </c>
      <c r="B7" s="6"/>
      <c r="C7" s="5">
        <v>0</v>
      </c>
    </row>
    <row r="8" spans="1:3" s="2" customFormat="1" ht="17.100000000000001" customHeight="1">
      <c r="A8" s="4" t="s">
        <v>1964</v>
      </c>
      <c r="B8" s="5">
        <v>174820</v>
      </c>
      <c r="C8" s="6"/>
    </row>
    <row r="9" spans="1:3" s="2" customFormat="1" ht="17.100000000000001" customHeight="1">
      <c r="A9" s="4" t="s">
        <v>1962</v>
      </c>
      <c r="B9" s="5">
        <v>155820</v>
      </c>
      <c r="C9" s="6"/>
    </row>
    <row r="10" spans="1:3" s="2" customFormat="1" ht="17.100000000000001" customHeight="1">
      <c r="A10" s="4" t="s">
        <v>1963</v>
      </c>
      <c r="B10" s="5">
        <v>19000</v>
      </c>
      <c r="C10" s="6"/>
    </row>
    <row r="11" spans="1:3" s="2" customFormat="1" ht="17.100000000000001" customHeight="1">
      <c r="A11" s="4" t="s">
        <v>1965</v>
      </c>
      <c r="B11" s="6"/>
      <c r="C11" s="5">
        <v>53184</v>
      </c>
    </row>
    <row r="12" spans="1:3" s="2" customFormat="1" ht="17.100000000000001" customHeight="1">
      <c r="A12" s="4" t="s">
        <v>1962</v>
      </c>
      <c r="B12" s="6"/>
      <c r="C12" s="5">
        <v>34184</v>
      </c>
    </row>
    <row r="13" spans="1:3" s="2" customFormat="1" ht="17.100000000000001" customHeight="1">
      <c r="A13" s="4" t="s">
        <v>1963</v>
      </c>
      <c r="B13" s="6"/>
      <c r="C13" s="5">
        <v>19000</v>
      </c>
    </row>
    <row r="14" spans="1:3" s="2" customFormat="1" ht="17.100000000000001" customHeight="1">
      <c r="A14" s="4" t="s">
        <v>1966</v>
      </c>
      <c r="B14" s="6"/>
      <c r="C14" s="5">
        <v>24184</v>
      </c>
    </row>
    <row r="15" spans="1:3" s="2" customFormat="1" ht="17.100000000000001" customHeight="1">
      <c r="A15" s="4" t="s">
        <v>1962</v>
      </c>
      <c r="B15" s="6"/>
      <c r="C15" s="5">
        <v>24184</v>
      </c>
    </row>
    <row r="16" spans="1:3" s="2" customFormat="1" ht="17.100000000000001" customHeight="1">
      <c r="A16" s="4" t="s">
        <v>1963</v>
      </c>
      <c r="B16" s="6"/>
      <c r="C16" s="5">
        <v>0</v>
      </c>
    </row>
    <row r="17" spans="1:3" s="2" customFormat="1" ht="17.100000000000001" customHeight="1">
      <c r="A17" s="4" t="s">
        <v>1967</v>
      </c>
      <c r="B17" s="6"/>
      <c r="C17" s="5">
        <v>122967</v>
      </c>
    </row>
    <row r="18" spans="1:3" s="2" customFormat="1" ht="17.100000000000001" customHeight="1">
      <c r="A18" s="4" t="s">
        <v>1962</v>
      </c>
      <c r="B18" s="6"/>
      <c r="C18" s="5">
        <v>103967</v>
      </c>
    </row>
    <row r="19" spans="1:3" s="2" customFormat="1" ht="17.100000000000001" customHeight="1">
      <c r="A19" s="4" t="s">
        <v>1963</v>
      </c>
      <c r="B19" s="6"/>
      <c r="C19" s="5">
        <v>19000</v>
      </c>
    </row>
  </sheetData>
  <mergeCells count="3">
    <mergeCell ref="A1:C1"/>
    <mergeCell ref="A2:C2"/>
    <mergeCell ref="A3:C3"/>
  </mergeCells>
  <phoneticPr fontId="3" type="noConversion"/>
  <printOptions horizontalCentered="1" gridLines="1"/>
  <pageMargins left="3" right="2" top="5" bottom="1" header="1.6769438930555711E-308" footer="2.5588174188636538E-313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M20" sqref="M20"/>
    </sheetView>
  </sheetViews>
  <sheetFormatPr defaultRowHeight="12.75"/>
  <cols>
    <col min="1" max="1" width="37.375" style="47" customWidth="1"/>
    <col min="2" max="2" width="5.25" style="47" customWidth="1"/>
    <col min="3" max="4" width="16.875" style="47" customWidth="1"/>
    <col min="5" max="5" width="39" style="47" customWidth="1"/>
    <col min="6" max="6" width="4.75" style="47" customWidth="1"/>
    <col min="7" max="7" width="16.875" style="47" customWidth="1"/>
    <col min="8" max="8" width="8.5" style="47" customWidth="1"/>
    <col min="9" max="16384" width="9" style="47"/>
  </cols>
  <sheetData>
    <row r="1" spans="1:7" ht="27">
      <c r="D1" s="48" t="s">
        <v>1968</v>
      </c>
    </row>
    <row r="2" spans="1:7">
      <c r="G2" s="49" t="s">
        <v>1969</v>
      </c>
    </row>
    <row r="3" spans="1:7" ht="13.5" thickBot="1">
      <c r="A3" s="50" t="s">
        <v>1970</v>
      </c>
      <c r="D3" s="51" t="s">
        <v>1971</v>
      </c>
      <c r="G3" s="49" t="s">
        <v>1972</v>
      </c>
    </row>
    <row r="4" spans="1:7" ht="15.4" customHeight="1">
      <c r="A4" s="52" t="s">
        <v>1973</v>
      </c>
      <c r="B4" s="139" t="s">
        <v>1974</v>
      </c>
      <c r="C4" s="53" t="s">
        <v>573</v>
      </c>
      <c r="D4" s="53" t="s">
        <v>1975</v>
      </c>
      <c r="E4" s="53" t="s">
        <v>1973</v>
      </c>
      <c r="F4" s="139" t="s">
        <v>1974</v>
      </c>
      <c r="G4" s="54" t="s">
        <v>1975</v>
      </c>
    </row>
    <row r="5" spans="1:7" ht="15.4" customHeight="1">
      <c r="A5" s="55" t="s">
        <v>1976</v>
      </c>
      <c r="B5" s="140" t="s">
        <v>1852</v>
      </c>
      <c r="C5" s="56" t="s">
        <v>1977</v>
      </c>
      <c r="D5" s="56" t="s">
        <v>1978</v>
      </c>
      <c r="E5" s="56" t="s">
        <v>1976</v>
      </c>
      <c r="F5" s="140" t="s">
        <v>1852</v>
      </c>
      <c r="G5" s="57" t="s">
        <v>1979</v>
      </c>
    </row>
    <row r="6" spans="1:7" ht="15.4" customHeight="1">
      <c r="A6" s="58" t="s">
        <v>1980</v>
      </c>
      <c r="B6" s="56" t="s">
        <v>1977</v>
      </c>
      <c r="C6" s="59" t="s">
        <v>1981</v>
      </c>
      <c r="D6" s="59" t="s">
        <v>1981</v>
      </c>
      <c r="E6" s="60" t="s">
        <v>1982</v>
      </c>
      <c r="F6" s="56" t="s">
        <v>1983</v>
      </c>
      <c r="G6" s="61" t="s">
        <v>1981</v>
      </c>
    </row>
    <row r="7" spans="1:7" ht="15.4" customHeight="1">
      <c r="A7" s="58" t="s">
        <v>1984</v>
      </c>
      <c r="B7" s="56" t="s">
        <v>1978</v>
      </c>
      <c r="C7" s="62">
        <v>2932.7</v>
      </c>
      <c r="D7" s="62">
        <v>2475.4</v>
      </c>
      <c r="E7" s="60" t="s">
        <v>1985</v>
      </c>
      <c r="F7" s="56" t="s">
        <v>1986</v>
      </c>
      <c r="G7" s="63">
        <v>706</v>
      </c>
    </row>
    <row r="8" spans="1:7" ht="15.4" customHeight="1">
      <c r="A8" s="58" t="s">
        <v>1987</v>
      </c>
      <c r="B8" s="56" t="s">
        <v>1979</v>
      </c>
      <c r="C8" s="64" t="s">
        <v>1852</v>
      </c>
      <c r="D8" s="64" t="s">
        <v>1852</v>
      </c>
      <c r="E8" s="60" t="s">
        <v>1988</v>
      </c>
      <c r="F8" s="56" t="s">
        <v>1989</v>
      </c>
      <c r="G8" s="65" t="s">
        <v>1852</v>
      </c>
    </row>
    <row r="9" spans="1:7" ht="15.4" customHeight="1">
      <c r="A9" s="58" t="s">
        <v>1990</v>
      </c>
      <c r="B9" s="56" t="s">
        <v>1991</v>
      </c>
      <c r="C9" s="62">
        <v>1679.4</v>
      </c>
      <c r="D9" s="62">
        <v>1451.3</v>
      </c>
      <c r="E9" s="60" t="s">
        <v>1992</v>
      </c>
      <c r="F9" s="56" t="s">
        <v>1993</v>
      </c>
      <c r="G9" s="63">
        <v>159</v>
      </c>
    </row>
    <row r="10" spans="1:7" ht="15.4" customHeight="1">
      <c r="A10" s="58" t="s">
        <v>1994</v>
      </c>
      <c r="B10" s="56" t="s">
        <v>1995</v>
      </c>
      <c r="C10" s="62">
        <v>1.5</v>
      </c>
      <c r="D10" s="64" t="s">
        <v>1852</v>
      </c>
      <c r="E10" s="60" t="s">
        <v>1996</v>
      </c>
      <c r="F10" s="56" t="s">
        <v>1997</v>
      </c>
      <c r="G10" s="63">
        <v>190</v>
      </c>
    </row>
    <row r="11" spans="1:7" ht="15.4" customHeight="1">
      <c r="A11" s="58" t="s">
        <v>1998</v>
      </c>
      <c r="B11" s="56" t="s">
        <v>1999</v>
      </c>
      <c r="C11" s="62">
        <v>1677.9</v>
      </c>
      <c r="D11" s="62">
        <v>1451.3</v>
      </c>
      <c r="E11" s="60" t="s">
        <v>2000</v>
      </c>
      <c r="F11" s="56" t="s">
        <v>2001</v>
      </c>
      <c r="G11" s="63">
        <v>70</v>
      </c>
    </row>
    <row r="12" spans="1:7" ht="15.4" customHeight="1">
      <c r="A12" s="58" t="s">
        <v>2002</v>
      </c>
      <c r="B12" s="56" t="s">
        <v>2003</v>
      </c>
      <c r="C12" s="62">
        <v>1253.3</v>
      </c>
      <c r="D12" s="62">
        <v>1024.0999999999999</v>
      </c>
      <c r="E12" s="60" t="s">
        <v>2004</v>
      </c>
      <c r="F12" s="56" t="s">
        <v>2005</v>
      </c>
      <c r="G12" s="63">
        <v>287</v>
      </c>
    </row>
    <row r="13" spans="1:7" ht="15.4" customHeight="1">
      <c r="A13" s="58" t="s">
        <v>2006</v>
      </c>
      <c r="B13" s="56" t="s">
        <v>2007</v>
      </c>
      <c r="C13" s="62">
        <v>1253.3</v>
      </c>
      <c r="D13" s="62">
        <v>1024.0999999999999</v>
      </c>
      <c r="E13" s="60" t="s">
        <v>2008</v>
      </c>
      <c r="F13" s="56" t="s">
        <v>2009</v>
      </c>
      <c r="G13" s="63">
        <v>44</v>
      </c>
    </row>
    <row r="14" spans="1:7" ht="15.4" customHeight="1">
      <c r="A14" s="58" t="s">
        <v>2010</v>
      </c>
      <c r="B14" s="56" t="s">
        <v>2011</v>
      </c>
      <c r="C14" s="64" t="s">
        <v>1852</v>
      </c>
      <c r="D14" s="64" t="s">
        <v>1852</v>
      </c>
      <c r="E14" s="60" t="s">
        <v>2012</v>
      </c>
      <c r="F14" s="56" t="s">
        <v>2013</v>
      </c>
      <c r="G14" s="63">
        <v>1</v>
      </c>
    </row>
    <row r="15" spans="1:7" ht="15.4" customHeight="1">
      <c r="A15" s="58" t="s">
        <v>2014</v>
      </c>
      <c r="B15" s="56" t="s">
        <v>2015</v>
      </c>
      <c r="C15" s="64" t="s">
        <v>1852</v>
      </c>
      <c r="D15" s="64" t="s">
        <v>1852</v>
      </c>
      <c r="E15" s="66" t="s">
        <v>1852</v>
      </c>
      <c r="F15" s="56" t="s">
        <v>2016</v>
      </c>
      <c r="G15" s="67" t="s">
        <v>1852</v>
      </c>
    </row>
    <row r="16" spans="1:7" ht="15.4" customHeight="1">
      <c r="A16" s="58" t="s">
        <v>2017</v>
      </c>
      <c r="B16" s="56" t="s">
        <v>2018</v>
      </c>
      <c r="C16" s="59" t="s">
        <v>1981</v>
      </c>
      <c r="D16" s="59" t="s">
        <v>1981</v>
      </c>
      <c r="E16" s="66" t="s">
        <v>1852</v>
      </c>
      <c r="F16" s="56" t="s">
        <v>2019</v>
      </c>
      <c r="G16" s="67" t="s">
        <v>1852</v>
      </c>
    </row>
    <row r="17" spans="1:7" ht="15.4" customHeight="1">
      <c r="A17" s="58" t="s">
        <v>2020</v>
      </c>
      <c r="B17" s="56" t="s">
        <v>2021</v>
      </c>
      <c r="C17" s="59" t="s">
        <v>1981</v>
      </c>
      <c r="D17" s="64" t="s">
        <v>1852</v>
      </c>
      <c r="E17" s="66" t="s">
        <v>1852</v>
      </c>
      <c r="F17" s="56" t="s">
        <v>2022</v>
      </c>
      <c r="G17" s="67" t="s">
        <v>1852</v>
      </c>
    </row>
    <row r="18" spans="1:7" ht="15.4" customHeight="1">
      <c r="A18" s="58" t="s">
        <v>2023</v>
      </c>
      <c r="B18" s="56" t="s">
        <v>2024</v>
      </c>
      <c r="C18" s="59" t="s">
        <v>1981</v>
      </c>
      <c r="D18" s="64" t="s">
        <v>1852</v>
      </c>
      <c r="E18" s="66" t="s">
        <v>1852</v>
      </c>
      <c r="F18" s="56" t="s">
        <v>2025</v>
      </c>
      <c r="G18" s="67" t="s">
        <v>1852</v>
      </c>
    </row>
    <row r="19" spans="1:7" ht="15.4" customHeight="1">
      <c r="A19" s="58" t="s">
        <v>2026</v>
      </c>
      <c r="B19" s="56" t="s">
        <v>2027</v>
      </c>
      <c r="C19" s="59" t="s">
        <v>1981</v>
      </c>
      <c r="D19" s="64" t="s">
        <v>1852</v>
      </c>
      <c r="E19" s="60" t="s">
        <v>2028</v>
      </c>
      <c r="F19" s="56" t="s">
        <v>2029</v>
      </c>
      <c r="G19" s="67" t="s">
        <v>1852</v>
      </c>
    </row>
    <row r="20" spans="1:7" ht="15.4" customHeight="1">
      <c r="A20" s="58" t="s">
        <v>2030</v>
      </c>
      <c r="B20" s="56" t="s">
        <v>2031</v>
      </c>
      <c r="C20" s="59" t="s">
        <v>1981</v>
      </c>
      <c r="D20" s="68">
        <v>602</v>
      </c>
      <c r="E20" s="60" t="s">
        <v>2028</v>
      </c>
      <c r="F20" s="56" t="s">
        <v>2032</v>
      </c>
      <c r="G20" s="67" t="s">
        <v>1852</v>
      </c>
    </row>
    <row r="21" spans="1:7" ht="15.4" customHeight="1">
      <c r="A21" s="58" t="s">
        <v>2033</v>
      </c>
      <c r="B21" s="56" t="s">
        <v>2034</v>
      </c>
      <c r="C21" s="59" t="s">
        <v>1981</v>
      </c>
      <c r="D21" s="68">
        <v>16635</v>
      </c>
      <c r="E21" s="60" t="s">
        <v>2028</v>
      </c>
      <c r="F21" s="56" t="s">
        <v>2035</v>
      </c>
      <c r="G21" s="67" t="s">
        <v>1852</v>
      </c>
    </row>
    <row r="22" spans="1:7" ht="15.4" customHeight="1">
      <c r="A22" s="58" t="s">
        <v>2036</v>
      </c>
      <c r="B22" s="56" t="s">
        <v>2037</v>
      </c>
      <c r="C22" s="59" t="s">
        <v>1981</v>
      </c>
      <c r="D22" s="64" t="s">
        <v>1852</v>
      </c>
      <c r="E22" s="60" t="s">
        <v>1852</v>
      </c>
      <c r="F22" s="56" t="s">
        <v>2038</v>
      </c>
      <c r="G22" s="67" t="s">
        <v>1852</v>
      </c>
    </row>
    <row r="23" spans="1:7" ht="15.4" customHeight="1">
      <c r="A23" s="58" t="s">
        <v>2039</v>
      </c>
      <c r="B23" s="56" t="s">
        <v>2040</v>
      </c>
      <c r="C23" s="59" t="s">
        <v>1981</v>
      </c>
      <c r="D23" s="68">
        <v>73683</v>
      </c>
      <c r="E23" s="60" t="s">
        <v>2028</v>
      </c>
      <c r="F23" s="56" t="s">
        <v>2041</v>
      </c>
      <c r="G23" s="67" t="s">
        <v>1852</v>
      </c>
    </row>
    <row r="24" spans="1:7" ht="15.4" customHeight="1">
      <c r="A24" s="58" t="s">
        <v>2042</v>
      </c>
      <c r="B24" s="56" t="s">
        <v>2043</v>
      </c>
      <c r="C24" s="59" t="s">
        <v>1981</v>
      </c>
      <c r="D24" s="64" t="s">
        <v>1852</v>
      </c>
      <c r="E24" s="60" t="s">
        <v>1852</v>
      </c>
      <c r="F24" s="56" t="s">
        <v>2044</v>
      </c>
      <c r="G24" s="67" t="s">
        <v>1852</v>
      </c>
    </row>
    <row r="25" spans="1:7" ht="15.4" customHeight="1" thickBot="1">
      <c r="A25" s="58" t="s">
        <v>2045</v>
      </c>
      <c r="B25" s="56" t="s">
        <v>2046</v>
      </c>
      <c r="C25" s="59" t="s">
        <v>1981</v>
      </c>
      <c r="D25" s="64" t="s">
        <v>1852</v>
      </c>
      <c r="E25" s="60" t="s">
        <v>2028</v>
      </c>
      <c r="F25" s="56" t="s">
        <v>2047</v>
      </c>
      <c r="G25" s="67" t="s">
        <v>1852</v>
      </c>
    </row>
    <row r="26" spans="1:7" ht="15.4" customHeight="1" thickBot="1">
      <c r="A26" s="69" t="s">
        <v>2048</v>
      </c>
      <c r="B26" s="70" t="s">
        <v>2049</v>
      </c>
      <c r="C26" s="71" t="s">
        <v>1981</v>
      </c>
      <c r="D26" s="72" t="s">
        <v>1852</v>
      </c>
      <c r="E26" s="73" t="s">
        <v>2028</v>
      </c>
      <c r="F26" s="70" t="s">
        <v>2050</v>
      </c>
      <c r="G26" s="74" t="s">
        <v>1852</v>
      </c>
    </row>
    <row r="28" spans="1:7">
      <c r="D28" s="51" t="s">
        <v>2051</v>
      </c>
    </row>
  </sheetData>
  <mergeCells count="2">
    <mergeCell ref="B4:B5"/>
    <mergeCell ref="F4:F5"/>
  </mergeCells>
  <phoneticPr fontId="3" type="noConversion"/>
  <pageMargins left="0.75" right="0.75" top="1" bottom="1" header="0.5" footer="0.5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2016年度丰宁县一般公共预算收入决算总表 (1)</vt:lpstr>
      <vt:lpstr>2016年度丰宁县一般公共预算支出决算总表(2)</vt:lpstr>
      <vt:lpstr>2016年度丰宁县一般公共预算本级支出决算表（21）</vt:lpstr>
      <vt:lpstr>2016年一般公共预算本级基本支出决算表（22）</vt:lpstr>
      <vt:lpstr>2016年政府一般债务限额和余额情况决算表（23）</vt:lpstr>
      <vt:lpstr>2016年度丰宁县一般公共预算收入决算明细表 (3)</vt:lpstr>
      <vt:lpstr>2016年度丰宁县一般公共预算支出决算功能分类（4）</vt:lpstr>
      <vt:lpstr>2016年度丰宁县税收返还、一般性和专项性转移支付决算表（5）</vt:lpstr>
      <vt:lpstr>2016年度丰宁县一般公共预算专项转移支付分项目情况表（6）</vt:lpstr>
      <vt:lpstr>2016年度丰宁县一般公共预算专项转移支付分地区（25）</vt:lpstr>
      <vt:lpstr>2016年度丰宁县政府性基金收入决算 (7)</vt:lpstr>
      <vt:lpstr>2016年度丰宁县政府性基金支出决算 (8)</vt:lpstr>
      <vt:lpstr>2016年丰宁县政府性基金支出功能分类决算表（9）</vt:lpstr>
      <vt:lpstr>2016年度丰宁县政府性基金转移支付情况表（10）</vt:lpstr>
      <vt:lpstr>2016年度丰宁县政府性基金转移支付分项情况表（11）</vt:lpstr>
      <vt:lpstr>2016年政府专项债务限额和余额情况决算表 （24）</vt:lpstr>
      <vt:lpstr>2016年度丰宁县国有资本经营收入决算总表（12）</vt:lpstr>
      <vt:lpstr>2016年度丰宁县国有资本经营支出决算总表 (13)</vt:lpstr>
      <vt:lpstr>2016年度丰宁县国有资本经营支出功能分类决算表（14）</vt:lpstr>
      <vt:lpstr>2016年度丰宁县国有资本经营转移支付决算表（15）</vt:lpstr>
      <vt:lpstr>2016年度丰宁县国有资本经营转移支付分决算表（16）</vt:lpstr>
      <vt:lpstr>2016年度丰宁县社会保险基金收入情况表 (17)</vt:lpstr>
      <vt:lpstr>2016年度丰宁县社会保险基金支出情况表 (18)</vt:lpstr>
      <vt:lpstr>2016年度丰宁县地方政府债务余额情况表（19）</vt:lpstr>
      <vt:lpstr>2016年度三公经费情况表(20)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2017-08-25T00:58:35Z</dcterms:created>
  <dcterms:modified xsi:type="dcterms:W3CDTF">2017-11-10T08:08:09Z</dcterms:modified>
</cp:coreProperties>
</file>